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ull-scoreboard" sheetId="1" r:id="rId1"/>
    <sheet name="medal-scoreboard" sheetId="2" r:id="rId2"/>
    <sheet name="stats-by-flag" sheetId="3" r:id="rId3"/>
  </sheets>
  <definedNames>
    <definedName name="_xlfn_COUNTIFS">#N/A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<sst xmlns="http://schemas.openxmlformats.org/spreadsheetml/2006/main" count="754" uniqueCount="269">
  <si>
    <t>row</t>
  </si>
  <si>
    <t>place</t>
  </si>
  <si>
    <t>username</t>
  </si>
  <si>
    <t>name</t>
  </si>
  <si>
    <t>flag</t>
  </si>
  <si>
    <t>p1</t>
  </si>
  <si>
    <t>p2</t>
  </si>
  <si>
    <t>p3</t>
  </si>
  <si>
    <t>p4</t>
  </si>
  <si>
    <t>total</t>
  </si>
  <si>
    <t>offcontest</t>
  </si>
  <si>
    <t>14carlosoto</t>
  </si>
  <si>
    <t>Carlos Miguel Soto</t>
  </si>
  <si>
    <t>Argentina</t>
  </si>
  <si>
    <t>KLPP</t>
  </si>
  <si>
    <t>Kevin Luiz Ponte Pucci</t>
  </si>
  <si>
    <t>Portugal</t>
  </si>
  <si>
    <t>brayandm</t>
  </si>
  <si>
    <t>Brayan Dúran Medina</t>
  </si>
  <si>
    <t>Cuba</t>
  </si>
  <si>
    <t>AngelT</t>
  </si>
  <si>
    <t>Ángel Manuel Tapia Avitia</t>
  </si>
  <si>
    <t>México</t>
  </si>
  <si>
    <t>wiritos</t>
  </si>
  <si>
    <t>Sebastian Sánchez Lara</t>
  </si>
  <si>
    <t>MrNachoX</t>
  </si>
  <si>
    <t>Ignacio Muñoz</t>
  </si>
  <si>
    <t>Chile</t>
  </si>
  <si>
    <t>omi_2015_luis.060502</t>
  </si>
  <si>
    <t>Luis Gerardo Ortiz Cruz</t>
  </si>
  <si>
    <t>dioxido_de_carbono</t>
  </si>
  <si>
    <t>Victor Armando Jaramillo Moreno</t>
  </si>
  <si>
    <t>COA21</t>
  </si>
  <si>
    <t>Jose Angel Cazares Torres</t>
  </si>
  <si>
    <t>DiegoGarcia</t>
  </si>
  <si>
    <t>Diego Emir García Moreno</t>
  </si>
  <si>
    <t>lautarolasorsa</t>
  </si>
  <si>
    <t>Lautaro Lasorsa</t>
  </si>
  <si>
    <t>kishtarn555</t>
  </si>
  <si>
    <t>Héctor Fernando Ricárdez Lara</t>
  </si>
  <si>
    <t>PedroGiantMan</t>
  </si>
  <si>
    <t>Pedro Dias</t>
  </si>
  <si>
    <t>rodrigosantamaria23</t>
  </si>
  <si>
    <t>José Rodrigo Santamaría Castro</t>
  </si>
  <si>
    <t>El Salvador</t>
  </si>
  <si>
    <t>thiagomota510</t>
  </si>
  <si>
    <t xml:space="preserve">Thiago Mota Martins                </t>
  </si>
  <si>
    <t>Brasil</t>
  </si>
  <si>
    <t>fredbr</t>
  </si>
  <si>
    <t>Frederico Ribeiro</t>
  </si>
  <si>
    <t>cruzjorgesalazar</t>
  </si>
  <si>
    <t>Jorge Salazar Cruz</t>
  </si>
  <si>
    <t>YanVictor</t>
  </si>
  <si>
    <t>Yan Victor Souza Guimaraes</t>
  </si>
  <si>
    <t>AlanHPereira</t>
  </si>
  <si>
    <t>Alan Hahn Pereira</t>
  </si>
  <si>
    <t>DiogoNogueira</t>
  </si>
  <si>
    <t>Diogo Nogueira</t>
  </si>
  <si>
    <t>cesarestebandiaz</t>
  </si>
  <si>
    <t xml:space="preserve">Cesar Esteban Diaz Medina </t>
  </si>
  <si>
    <t>Colombia</t>
  </si>
  <si>
    <t>martinrodriguez</t>
  </si>
  <si>
    <t>Martín Rodríguez</t>
  </si>
  <si>
    <t>España</t>
  </si>
  <si>
    <t>JavierJPC1305</t>
  </si>
  <si>
    <t>Javier de Jesús Pantoja Copado</t>
  </si>
  <si>
    <t>omichzarkito0_CECyTEM05</t>
  </si>
  <si>
    <t>Bryan Antonio Zarco Rodriguez</t>
  </si>
  <si>
    <t>martinB</t>
  </si>
  <si>
    <t>Martín Alejandro Barnatán</t>
  </si>
  <si>
    <t>JavierN</t>
  </si>
  <si>
    <t>Javier Nistal Salas</t>
  </si>
  <si>
    <t>Memito08</t>
  </si>
  <si>
    <t>José Manuel Cabrera Guardado</t>
  </si>
  <si>
    <t>pedro_sponchi</t>
  </si>
  <si>
    <t>Pedro Lucas Lanaro Sponchiado</t>
  </si>
  <si>
    <t>aniervs2</t>
  </si>
  <si>
    <t>Anier Velasco Sotomayor</t>
  </si>
  <si>
    <t>oscarsierra12</t>
  </si>
  <si>
    <t>Oscar Sierra</t>
  </si>
  <si>
    <t>PomatoCoCEO</t>
  </si>
  <si>
    <t xml:space="preserve">Paulo Cortesão </t>
  </si>
  <si>
    <t>tdas</t>
  </si>
  <si>
    <t>Tiago Domingos Almeida Souza</t>
  </si>
  <si>
    <t>lRPRO</t>
  </si>
  <si>
    <t xml:space="preserve">Luciano Massa  </t>
  </si>
  <si>
    <t>NachoXD</t>
  </si>
  <si>
    <t>César Esaú Flores Martínez</t>
  </si>
  <si>
    <t>SebastianMestre</t>
  </si>
  <si>
    <t>Sebastián Mestre</t>
  </si>
  <si>
    <t>izanbf</t>
  </si>
  <si>
    <t>Izan Beltran Ferreiro</t>
  </si>
  <si>
    <t>hyusta</t>
  </si>
  <si>
    <t>Humberto Yusta Gómez</t>
  </si>
  <si>
    <t>pedropap</t>
  </si>
  <si>
    <t>Pedro Pablo Álvarez Portelles</t>
  </si>
  <si>
    <t>igba</t>
  </si>
  <si>
    <t xml:space="preserve">Igor Brito Andrade                 </t>
  </si>
  <si>
    <t>mdario</t>
  </si>
  <si>
    <t>Manuel Darío Oliver Ballesteros</t>
  </si>
  <si>
    <t>Kael_1</t>
  </si>
  <si>
    <t>Joan Marcos Rivera Hernández</t>
  </si>
  <si>
    <t>balcells.oscar</t>
  </si>
  <si>
    <t>Oscar Balcells</t>
  </si>
  <si>
    <t>darele</t>
  </si>
  <si>
    <t>Darwin Eleazar Piche Cruz</t>
  </si>
  <si>
    <t>Leonardo16</t>
  </si>
  <si>
    <t>Leonardo Artiles Montero</t>
  </si>
  <si>
    <t>Andre_Guimaraes</t>
  </si>
  <si>
    <t>André Guimarães</t>
  </si>
  <si>
    <t>djapbiu</t>
  </si>
  <si>
    <t>David Nassauer</t>
  </si>
  <si>
    <t>Ignacio-Bautista-DiLeva</t>
  </si>
  <si>
    <t>Ignacio Bautista Di Leva</t>
  </si>
  <si>
    <t>Kathy</t>
  </si>
  <si>
    <t xml:space="preserve">Katherine Mora </t>
  </si>
  <si>
    <t>cosarh</t>
  </si>
  <si>
    <t>Jorge Bravo</t>
  </si>
  <si>
    <t>albertolg</t>
  </si>
  <si>
    <t>Alberto Leyva Guerra</t>
  </si>
  <si>
    <t>mauroS</t>
  </si>
  <si>
    <t>Mauro Schiavinato</t>
  </si>
  <si>
    <t>osantiago</t>
  </si>
  <si>
    <t>Omar Santiago Valdivia Viscarra</t>
  </si>
  <si>
    <t>Bolivia</t>
  </si>
  <si>
    <t>afr2903</t>
  </si>
  <si>
    <t>Adán Flores Ramírez</t>
  </si>
  <si>
    <t>TRUE</t>
  </si>
  <si>
    <t>wilwxk</t>
  </si>
  <si>
    <t xml:space="preserve">Willian Wang                       </t>
  </si>
  <si>
    <t>Chubyxdxd</t>
  </si>
  <si>
    <t>Fabricio Javier Cabrera Gordillo</t>
  </si>
  <si>
    <t>Masterdan</t>
  </si>
  <si>
    <t>Roger Danilo Enriquez Corrales</t>
  </si>
  <si>
    <t>nedarolo</t>
  </si>
  <si>
    <t>Leonardo Costa Lesage</t>
  </si>
  <si>
    <t>Pino</t>
  </si>
  <si>
    <t>Roberto Jesús García Pino</t>
  </si>
  <si>
    <t>alexfdez101001</t>
  </si>
  <si>
    <t>Alejandro Fernández Camello</t>
  </si>
  <si>
    <t>DTR</t>
  </si>
  <si>
    <t>David Torres Rodríguez</t>
  </si>
  <si>
    <t>canales2002</t>
  </si>
  <si>
    <t>Albert Canales Ros</t>
  </si>
  <si>
    <t>Cataluña</t>
  </si>
  <si>
    <t>CiriloMorax17</t>
  </si>
  <si>
    <t xml:space="preserve">Cirilo Max Macedo de Morais Filho  </t>
  </si>
  <si>
    <t>dcq</t>
  </si>
  <si>
    <t xml:space="preserve">Darián Capote Quintana </t>
  </si>
  <si>
    <t>arciel</t>
  </si>
  <si>
    <t>Arciel Aliognis Báez Zamora</t>
  </si>
  <si>
    <t>ebrito</t>
  </si>
  <si>
    <t>Eduardo Brito Labrada</t>
  </si>
  <si>
    <t>Enervitx</t>
  </si>
  <si>
    <t xml:space="preserve">Franco Almonte Bacci </t>
  </si>
  <si>
    <t>República Dominicana</t>
  </si>
  <si>
    <t>ignaciocanta</t>
  </si>
  <si>
    <t>Juan Ignacio Cantarella</t>
  </si>
  <si>
    <t>inakineitor</t>
  </si>
  <si>
    <t>Iñaki Arango</t>
  </si>
  <si>
    <t>jovitre</t>
  </si>
  <si>
    <t>João Victor Soares Aleixo</t>
  </si>
  <si>
    <t>luis_santa</t>
  </si>
  <si>
    <t>Luis Javier Quispe Ramirez</t>
  </si>
  <si>
    <t>mlomb</t>
  </si>
  <si>
    <t>Martín Emiliano Lombardo</t>
  </si>
  <si>
    <t>pavlo</t>
  </si>
  <si>
    <t>Pablo Delgado</t>
  </si>
  <si>
    <t>RiscadoA</t>
  </si>
  <si>
    <t>Ricardo Antunes</t>
  </si>
  <si>
    <t>UzumakiJony</t>
  </si>
  <si>
    <t>Jonathan De Armas Avila</t>
  </si>
  <si>
    <t>ZeinDaner</t>
  </si>
  <si>
    <t>Daner Zein Tonconi Mendoza</t>
  </si>
  <si>
    <t>Camaroes</t>
  </si>
  <si>
    <t>João Camarneiro</t>
  </si>
  <si>
    <t>Joacru</t>
  </si>
  <si>
    <t>Pablo Joaquín Cruz</t>
  </si>
  <si>
    <t>AASG</t>
  </si>
  <si>
    <t>Alberto Andrei Soria Gomez</t>
  </si>
  <si>
    <t>alvaro_bacca</t>
  </si>
  <si>
    <t>Álvaro Andrés Bacca</t>
  </si>
  <si>
    <t>ambarrojasm</t>
  </si>
  <si>
    <t>Ambar Rojas</t>
  </si>
  <si>
    <t>anapaula87</t>
  </si>
  <si>
    <t xml:space="preserve">Ana Paula De Sousa Martin </t>
  </si>
  <si>
    <t>Venezuela</t>
  </si>
  <si>
    <t>av1702</t>
  </si>
  <si>
    <t>Elisa Lucía Acosta Vásquez</t>
  </si>
  <si>
    <t>mateovv</t>
  </si>
  <si>
    <t>Nicolas Mateo Valdivia Viscarra</t>
  </si>
  <si>
    <t>BrunZo</t>
  </si>
  <si>
    <t>Bruno Martín Ziger</t>
  </si>
  <si>
    <t>carlosmorellr</t>
  </si>
  <si>
    <t>Carlos Rolando Morell Rodríguez</t>
  </si>
  <si>
    <t>Cruz_M</t>
  </si>
  <si>
    <t>Cruz Enrique Moreno Lozano</t>
  </si>
  <si>
    <t>daridius</t>
  </si>
  <si>
    <t>Diego Salas</t>
  </si>
  <si>
    <t>Ernesto_Abreu</t>
  </si>
  <si>
    <t>Ernesto Abreu Peraza</t>
  </si>
  <si>
    <t>Ernesto_Hidalgo503</t>
  </si>
  <si>
    <t>Ernesto Gabriel Hidalgo Mayén</t>
  </si>
  <si>
    <t>fatima_gomez</t>
  </si>
  <si>
    <t>Fátima Marcela Gómez Rivas</t>
  </si>
  <si>
    <t>IBMG1105</t>
  </si>
  <si>
    <t xml:space="preserve">Ignacio Boris Martínez Guzmán </t>
  </si>
  <si>
    <t>ax8</t>
  </si>
  <si>
    <t>Adriana Villarroel Claros</t>
  </si>
  <si>
    <t>iraira655</t>
  </si>
  <si>
    <t>Iraira Rojas</t>
  </si>
  <si>
    <t>jairRS</t>
  </si>
  <si>
    <t>Jair Santana</t>
  </si>
  <si>
    <t>Joan_Cintas</t>
  </si>
  <si>
    <t>Joan Cintas Navarro</t>
  </si>
  <si>
    <t>JoseCopas</t>
  </si>
  <si>
    <t>José Alberto Copas Lima</t>
  </si>
  <si>
    <t>Juanes</t>
  </si>
  <si>
    <t>Juan Esteban Rios González</t>
  </si>
  <si>
    <t>juanmartinez111</t>
  </si>
  <si>
    <t>Juan David Martinez</t>
  </si>
  <si>
    <t>K1KA</t>
  </si>
  <si>
    <t>Kamila Jeannette Martinez Ibarra</t>
  </si>
  <si>
    <t>RPGaby</t>
  </si>
  <si>
    <t>Gabriela Lourdes Rodriguez Parada</t>
  </si>
  <si>
    <t>Kingjt</t>
  </si>
  <si>
    <t>Cristofer Adonis Vásquez Estrada</t>
  </si>
  <si>
    <t>Laura_Massaccesi</t>
  </si>
  <si>
    <t xml:space="preserve">Laura Massaccesi </t>
  </si>
  <si>
    <t>Laureano_Nicolas_Yomha</t>
  </si>
  <si>
    <t>Laureano Nicolás Yomha</t>
  </si>
  <si>
    <t>marcal.comajoan</t>
  </si>
  <si>
    <t>Marçal Comajoan Cara</t>
  </si>
  <si>
    <t>Marco_Cusicanqui</t>
  </si>
  <si>
    <t>Marco Andres Cusicanqui Leon</t>
  </si>
  <si>
    <t>gpacajes</t>
  </si>
  <si>
    <t>Guido Gonzalo Pacajes Yujra</t>
  </si>
  <si>
    <t>mc_cari</t>
  </si>
  <si>
    <t>Mauricio Cari</t>
  </si>
  <si>
    <t>RIR</t>
  </si>
  <si>
    <t>Esteban Naranjo Rayo</t>
  </si>
  <si>
    <t>kimberlycrna</t>
  </si>
  <si>
    <t>Kimberly Ariana Cerna Meza</t>
  </si>
  <si>
    <t>Santiagoavila04</t>
  </si>
  <si>
    <t>Santiago Avila Gomez</t>
  </si>
  <si>
    <t>Shush</t>
  </si>
  <si>
    <t>Arturo Aurelio Hernández Rodríguez</t>
  </si>
  <si>
    <t>vicholp</t>
  </si>
  <si>
    <t>Vicente Lineros Pardo</t>
  </si>
  <si>
    <t>visho33</t>
  </si>
  <si>
    <t>Vicente Opazo Schuster</t>
  </si>
  <si>
    <t>VISI</t>
  </si>
  <si>
    <t>Vicent Baeza Esteve</t>
  </si>
  <si>
    <t>WideScript</t>
  </si>
  <si>
    <t>Augusto Daniel  Pedicino Florez</t>
  </si>
  <si>
    <t>XJP123</t>
  </si>
  <si>
    <t>Roberto Josue Polanco Hernandez</t>
  </si>
  <si>
    <t>Medalla</t>
  </si>
  <si>
    <t>ORO</t>
  </si>
  <si>
    <t>PLATA</t>
  </si>
  <si>
    <t>BRONCE</t>
  </si>
  <si>
    <t>Flag</t>
  </si>
  <si>
    <t>Gold</t>
  </si>
  <si>
    <t>Silver</t>
  </si>
  <si>
    <t>Bronze</t>
  </si>
  <si>
    <t>Medals</t>
  </si>
  <si>
    <t>Contestants</t>
  </si>
  <si>
    <t>OnContestContestants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</si>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</sst>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N11" sqref="N11"/>
    </sheetView>
  </sheetViews>
  <sheetFormatPr defaultColWidth="11.421875" defaultRowHeight="12.75"/>
  <cols>
    <col min="1" max="2" width="5.8515625" style="0" customWidth="1"/>
    <col min="3" max="3" width="24.421875" style="0" customWidth="1"/>
    <col min="4" max="4" width="30.140625" style="0" customWidth="1"/>
    <col min="5" max="5" width="19.57421875" style="0" customWidth="1"/>
    <col min="6" max="6" width="6.00390625" style="0" customWidth="1"/>
    <col min="7" max="7" width="5.00390625" style="0" customWidth="1"/>
    <col min="8" max="9" width="4.421875" style="0" customWidth="1"/>
    <col min="10" max="10" width="7.00390625" style="0" customWidth="1"/>
    <col min="11" max="11" width="9.421875" style="0" customWidth="1"/>
    <col min="12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0" ht="12.75">
      <c r="A2">
        <v>1</v>
      </c>
      <c r="B2">
        <v>1</v>
      </c>
      <c r="C2" t="s">
        <v>11</v>
      </c>
      <c r="D2" t="s">
        <v>12</v>
      </c>
      <c r="E2" t="s">
        <v>13</v>
      </c>
      <c r="F2">
        <v>100</v>
      </c>
      <c r="G2">
        <v>100</v>
      </c>
      <c r="H2">
        <v>100</v>
      </c>
      <c r="I2">
        <v>100</v>
      </c>
      <c r="J2">
        <v>400</v>
      </c>
    </row>
    <row r="3" spans="1:10" ht="12.75">
      <c r="A3">
        <f>'full-scoreboard'!A2+1</f>
        <v>2</v>
      </c>
      <c r="B3">
        <f>IF('full-scoreboard'!J3='full-scoreboard'!J2,'full-scoreboard'!B2,'full-scoreboard'!A3)</f>
        <v>2</v>
      </c>
      <c r="C3" t="s">
        <v>14</v>
      </c>
      <c r="D3" t="s">
        <v>15</v>
      </c>
      <c r="E3" t="s">
        <v>16</v>
      </c>
      <c r="F3">
        <v>92.77</v>
      </c>
      <c r="G3">
        <v>100</v>
      </c>
      <c r="H3">
        <v>58</v>
      </c>
      <c r="I3">
        <v>60</v>
      </c>
      <c r="J3">
        <v>310.77</v>
      </c>
    </row>
    <row r="4" spans="1:10" ht="12.75">
      <c r="A4">
        <f>'full-scoreboard'!A3+1</f>
        <v>3</v>
      </c>
      <c r="B4">
        <f>IF('full-scoreboard'!J4='full-scoreboard'!J3,'full-scoreboard'!B3,'full-scoreboard'!A4)</f>
        <v>3</v>
      </c>
      <c r="C4" t="s">
        <v>17</v>
      </c>
      <c r="D4" t="s">
        <v>18</v>
      </c>
      <c r="E4" t="s">
        <v>19</v>
      </c>
      <c r="F4">
        <v>0</v>
      </c>
      <c r="G4">
        <v>60</v>
      </c>
      <c r="H4">
        <v>100</v>
      </c>
      <c r="I4">
        <v>100</v>
      </c>
      <c r="J4">
        <v>260</v>
      </c>
    </row>
    <row r="5" spans="1:10" ht="12.75">
      <c r="A5">
        <f>'full-scoreboard'!A4+1</f>
        <v>4</v>
      </c>
      <c r="B5">
        <f>IF('full-scoreboard'!J5='full-scoreboard'!J4,'full-scoreboard'!B4,'full-scoreboard'!A5)</f>
        <v>4</v>
      </c>
      <c r="C5" t="s">
        <v>20</v>
      </c>
      <c r="D5" t="s">
        <v>21</v>
      </c>
      <c r="E5" t="s">
        <v>22</v>
      </c>
      <c r="F5">
        <v>100</v>
      </c>
      <c r="G5">
        <v>0</v>
      </c>
      <c r="H5">
        <v>100</v>
      </c>
      <c r="I5">
        <v>35</v>
      </c>
      <c r="J5">
        <v>235</v>
      </c>
    </row>
    <row r="6" spans="1:10" ht="12.75">
      <c r="A6">
        <f>'full-scoreboard'!A5+1</f>
        <v>5</v>
      </c>
      <c r="B6">
        <f>IF('full-scoreboard'!J6='full-scoreboard'!J5,'full-scoreboard'!B5,'full-scoreboard'!A6)</f>
        <v>5</v>
      </c>
      <c r="C6" t="s">
        <v>23</v>
      </c>
      <c r="D6" t="s">
        <v>24</v>
      </c>
      <c r="E6" t="s">
        <v>22</v>
      </c>
      <c r="F6">
        <v>0</v>
      </c>
      <c r="G6">
        <v>60</v>
      </c>
      <c r="H6">
        <v>100</v>
      </c>
      <c r="I6">
        <v>46</v>
      </c>
      <c r="J6">
        <v>206</v>
      </c>
    </row>
    <row r="7" spans="1:10" ht="12.75">
      <c r="A7">
        <f>'full-scoreboard'!A6+1</f>
        <v>6</v>
      </c>
      <c r="B7">
        <f>IF('full-scoreboard'!J7='full-scoreboard'!J6,'full-scoreboard'!B6,'full-scoreboard'!A7)</f>
        <v>6</v>
      </c>
      <c r="C7" t="s">
        <v>25</v>
      </c>
      <c r="D7" t="s">
        <v>26</v>
      </c>
      <c r="E7" t="s">
        <v>27</v>
      </c>
      <c r="F7">
        <v>100</v>
      </c>
      <c r="G7">
        <v>0</v>
      </c>
      <c r="H7">
        <v>100</v>
      </c>
      <c r="I7">
        <v>0</v>
      </c>
      <c r="J7">
        <v>200</v>
      </c>
    </row>
    <row r="8" spans="1:10" ht="12.75">
      <c r="A8">
        <f>'full-scoreboard'!A7+1</f>
        <v>7</v>
      </c>
      <c r="B8">
        <f>IF('full-scoreboard'!J8='full-scoreboard'!J7,'full-scoreboard'!B7,'full-scoreboard'!A8)</f>
        <v>7</v>
      </c>
      <c r="C8" t="s">
        <v>28</v>
      </c>
      <c r="D8" t="s">
        <v>29</v>
      </c>
      <c r="E8" t="s">
        <v>22</v>
      </c>
      <c r="F8">
        <v>97.82</v>
      </c>
      <c r="G8">
        <v>0</v>
      </c>
      <c r="H8">
        <v>100</v>
      </c>
      <c r="I8">
        <v>0</v>
      </c>
      <c r="J8">
        <v>197.82</v>
      </c>
    </row>
    <row r="9" spans="1:10" ht="12.75">
      <c r="A9">
        <f>'full-scoreboard'!A8+1</f>
        <v>8</v>
      </c>
      <c r="B9">
        <f>IF('full-scoreboard'!J9='full-scoreboard'!J8,'full-scoreboard'!B8,'full-scoreboard'!A9)</f>
        <v>8</v>
      </c>
      <c r="C9" t="s">
        <v>30</v>
      </c>
      <c r="D9" t="s">
        <v>31</v>
      </c>
      <c r="E9" t="s">
        <v>22</v>
      </c>
      <c r="F9">
        <v>100</v>
      </c>
      <c r="G9">
        <v>60</v>
      </c>
      <c r="H9">
        <v>0</v>
      </c>
      <c r="I9">
        <v>0</v>
      </c>
      <c r="J9">
        <v>160</v>
      </c>
    </row>
    <row r="10" spans="1:10" ht="12.75">
      <c r="A10">
        <f>'full-scoreboard'!A9+1</f>
        <v>9</v>
      </c>
      <c r="B10">
        <f>IF('full-scoreboard'!J10='full-scoreboard'!J9,'full-scoreboard'!B9,'full-scoreboard'!A10)</f>
        <v>9</v>
      </c>
      <c r="C10" t="s">
        <v>32</v>
      </c>
      <c r="D10" t="s">
        <v>33</v>
      </c>
      <c r="E10" t="s">
        <v>22</v>
      </c>
      <c r="F10">
        <v>97.82</v>
      </c>
      <c r="G10">
        <v>30</v>
      </c>
      <c r="H10">
        <v>0</v>
      </c>
      <c r="I10">
        <v>21</v>
      </c>
      <c r="J10">
        <v>148.82</v>
      </c>
    </row>
    <row r="11" spans="1:10" ht="12.75">
      <c r="A11">
        <f>'full-scoreboard'!A10+1</f>
        <v>10</v>
      </c>
      <c r="B11">
        <f>IF('full-scoreboard'!J11='full-scoreboard'!J10,'full-scoreboard'!B10,'full-scoreboard'!A11)</f>
        <v>10</v>
      </c>
      <c r="C11" t="s">
        <v>34</v>
      </c>
      <c r="D11" t="s">
        <v>35</v>
      </c>
      <c r="E11" t="s">
        <v>22</v>
      </c>
      <c r="F11">
        <v>0</v>
      </c>
      <c r="G11">
        <v>0</v>
      </c>
      <c r="H11">
        <v>100</v>
      </c>
      <c r="I11">
        <v>46</v>
      </c>
      <c r="J11">
        <v>146</v>
      </c>
    </row>
    <row r="12" spans="1:10" ht="12.75">
      <c r="A12">
        <f>'full-scoreboard'!A11+1</f>
        <v>11</v>
      </c>
      <c r="B12">
        <f>IF('full-scoreboard'!J12='full-scoreboard'!J11,'full-scoreboard'!B11,'full-scoreboard'!A12)</f>
        <v>11</v>
      </c>
      <c r="C12" t="s">
        <v>36</v>
      </c>
      <c r="D12" t="s">
        <v>37</v>
      </c>
      <c r="E12" t="s">
        <v>13</v>
      </c>
      <c r="F12">
        <v>100</v>
      </c>
      <c r="G12">
        <v>6</v>
      </c>
      <c r="H12">
        <v>0</v>
      </c>
      <c r="I12">
        <v>35</v>
      </c>
      <c r="J12">
        <v>141</v>
      </c>
    </row>
    <row r="13" spans="1:10" ht="12.75">
      <c r="A13">
        <f>'full-scoreboard'!A12+1</f>
        <v>12</v>
      </c>
      <c r="B13">
        <f>IF('full-scoreboard'!J13='full-scoreboard'!J12,'full-scoreboard'!B12,'full-scoreboard'!A13)</f>
        <v>12</v>
      </c>
      <c r="C13" t="s">
        <v>38</v>
      </c>
      <c r="D13" t="s">
        <v>39</v>
      </c>
      <c r="E13" t="s">
        <v>22</v>
      </c>
      <c r="F13">
        <v>100</v>
      </c>
      <c r="G13">
        <v>0</v>
      </c>
      <c r="H13">
        <v>0</v>
      </c>
      <c r="I13">
        <v>35</v>
      </c>
      <c r="J13">
        <v>135</v>
      </c>
    </row>
    <row r="14" spans="1:10" ht="12.75">
      <c r="A14">
        <f>'full-scoreboard'!A13+1</f>
        <v>13</v>
      </c>
      <c r="B14">
        <f>IF('full-scoreboard'!J14='full-scoreboard'!J13,'full-scoreboard'!B13,'full-scoreboard'!A14)</f>
        <v>13</v>
      </c>
      <c r="C14" t="s">
        <v>40</v>
      </c>
      <c r="D14" t="s">
        <v>41</v>
      </c>
      <c r="E14" t="s">
        <v>16</v>
      </c>
      <c r="F14">
        <v>88</v>
      </c>
      <c r="G14">
        <v>10</v>
      </c>
      <c r="H14">
        <v>0</v>
      </c>
      <c r="I14">
        <v>35</v>
      </c>
      <c r="J14">
        <v>133</v>
      </c>
    </row>
    <row r="15" spans="1:10" ht="12.75">
      <c r="A15">
        <f>'full-scoreboard'!A14+1</f>
        <v>14</v>
      </c>
      <c r="B15">
        <f>IF('full-scoreboard'!J15='full-scoreboard'!J14,'full-scoreboard'!B14,'full-scoreboard'!A15)</f>
        <v>14</v>
      </c>
      <c r="C15" t="s">
        <v>42</v>
      </c>
      <c r="D15" t="s">
        <v>43</v>
      </c>
      <c r="E15" t="s">
        <v>44</v>
      </c>
      <c r="F15">
        <v>88</v>
      </c>
      <c r="G15">
        <v>0</v>
      </c>
      <c r="H15">
        <v>0</v>
      </c>
      <c r="I15">
        <v>35</v>
      </c>
      <c r="J15">
        <v>123</v>
      </c>
    </row>
    <row r="16" spans="1:10" ht="14.25">
      <c r="A16">
        <f>'full-scoreboard'!A15+1</f>
        <v>15</v>
      </c>
      <c r="B16">
        <f>IF('full-scoreboard'!J16='full-scoreboard'!J15,'full-scoreboard'!B15,'full-scoreboard'!A16)</f>
        <v>15</v>
      </c>
      <c r="C16" t="s">
        <v>45</v>
      </c>
      <c r="D16" s="1" t="s">
        <v>46</v>
      </c>
      <c r="E16" t="s">
        <v>47</v>
      </c>
      <c r="F16">
        <v>100</v>
      </c>
      <c r="G16">
        <v>0</v>
      </c>
      <c r="H16">
        <v>0</v>
      </c>
      <c r="I16">
        <v>21</v>
      </c>
      <c r="J16">
        <v>121</v>
      </c>
    </row>
    <row r="17" spans="1:10" ht="12.75">
      <c r="A17">
        <f>'full-scoreboard'!A16+1</f>
        <v>16</v>
      </c>
      <c r="B17">
        <f>IF('full-scoreboard'!J17='full-scoreboard'!J16,'full-scoreboard'!B16,'full-scoreboard'!A17)</f>
        <v>16</v>
      </c>
      <c r="C17" t="s">
        <v>48</v>
      </c>
      <c r="D17" t="s">
        <v>49</v>
      </c>
      <c r="E17" t="s">
        <v>47</v>
      </c>
      <c r="F17">
        <v>58.54</v>
      </c>
      <c r="G17">
        <v>0</v>
      </c>
      <c r="H17">
        <v>0</v>
      </c>
      <c r="I17">
        <v>60</v>
      </c>
      <c r="J17">
        <v>118.54</v>
      </c>
    </row>
    <row r="18" spans="1:10" ht="12.75">
      <c r="A18">
        <f>'full-scoreboard'!A17+1</f>
        <v>17</v>
      </c>
      <c r="B18">
        <f>IF('full-scoreboard'!J18='full-scoreboard'!J17,'full-scoreboard'!B17,'full-scoreboard'!A18)</f>
        <v>17</v>
      </c>
      <c r="C18" t="s">
        <v>50</v>
      </c>
      <c r="D18" t="s">
        <v>51</v>
      </c>
      <c r="E18" t="s">
        <v>22</v>
      </c>
      <c r="F18">
        <v>97.82</v>
      </c>
      <c r="G18">
        <v>16</v>
      </c>
      <c r="H18">
        <v>0</v>
      </c>
      <c r="I18">
        <v>0</v>
      </c>
      <c r="J18">
        <v>113.82</v>
      </c>
    </row>
    <row r="19" spans="1:10" ht="12.75">
      <c r="A19">
        <f>'full-scoreboard'!A18+1</f>
        <v>18</v>
      </c>
      <c r="B19">
        <f>IF('full-scoreboard'!J19='full-scoreboard'!J18,'full-scoreboard'!B18,'full-scoreboard'!A19)</f>
        <v>18</v>
      </c>
      <c r="C19" t="s">
        <v>52</v>
      </c>
      <c r="D19" t="s">
        <v>53</v>
      </c>
      <c r="E19" t="s">
        <v>47</v>
      </c>
      <c r="F19">
        <v>97.82</v>
      </c>
      <c r="G19">
        <v>15.1</v>
      </c>
      <c r="H19">
        <v>0</v>
      </c>
      <c r="I19">
        <v>0</v>
      </c>
      <c r="J19">
        <v>112.91999999999999</v>
      </c>
    </row>
    <row r="20" spans="1:10" ht="12.75">
      <c r="A20">
        <f>'full-scoreboard'!A19+1</f>
        <v>19</v>
      </c>
      <c r="B20">
        <f>IF('full-scoreboard'!J20='full-scoreboard'!J19,'full-scoreboard'!B19,'full-scoreboard'!A20)</f>
        <v>19</v>
      </c>
      <c r="C20" t="s">
        <v>54</v>
      </c>
      <c r="D20" t="s">
        <v>55</v>
      </c>
      <c r="E20" t="s">
        <v>47</v>
      </c>
      <c r="F20">
        <v>100</v>
      </c>
      <c r="G20">
        <v>10</v>
      </c>
      <c r="H20">
        <v>0</v>
      </c>
      <c r="I20">
        <v>0</v>
      </c>
      <c r="J20">
        <v>110</v>
      </c>
    </row>
    <row r="21" spans="1:10" ht="12.75">
      <c r="A21">
        <f>'full-scoreboard'!A20+1</f>
        <v>20</v>
      </c>
      <c r="B21">
        <f>IF('full-scoreboard'!J21='full-scoreboard'!J20,'full-scoreboard'!B20,'full-scoreboard'!A21)</f>
        <v>20</v>
      </c>
      <c r="C21" t="s">
        <v>56</v>
      </c>
      <c r="D21" t="s">
        <v>57</v>
      </c>
      <c r="E21" t="s">
        <v>16</v>
      </c>
      <c r="F21">
        <v>97.82</v>
      </c>
      <c r="G21">
        <v>10</v>
      </c>
      <c r="H21">
        <v>0</v>
      </c>
      <c r="I21">
        <v>0</v>
      </c>
      <c r="J21">
        <v>107.82</v>
      </c>
    </row>
    <row r="22" spans="1:10" ht="14.25">
      <c r="A22">
        <f>'full-scoreboard'!A21+1</f>
        <v>21</v>
      </c>
      <c r="B22">
        <f>IF('full-scoreboard'!J22='full-scoreboard'!J21,'full-scoreboard'!B21,'full-scoreboard'!A22)</f>
        <v>21</v>
      </c>
      <c r="C22" t="s">
        <v>58</v>
      </c>
      <c r="D22" s="1" t="s">
        <v>59</v>
      </c>
      <c r="E22" t="s">
        <v>60</v>
      </c>
      <c r="F22">
        <v>100</v>
      </c>
      <c r="G22">
        <v>0</v>
      </c>
      <c r="H22">
        <v>0</v>
      </c>
      <c r="I22">
        <v>6</v>
      </c>
      <c r="J22">
        <v>106</v>
      </c>
    </row>
    <row r="23" spans="1:10" ht="12.75">
      <c r="A23">
        <f>'full-scoreboard'!A22+1</f>
        <v>22</v>
      </c>
      <c r="B23">
        <f>IF('full-scoreboard'!J23='full-scoreboard'!J22,'full-scoreboard'!B22,'full-scoreboard'!A23)</f>
        <v>21</v>
      </c>
      <c r="C23" t="s">
        <v>61</v>
      </c>
      <c r="D23" t="s">
        <v>62</v>
      </c>
      <c r="E23" t="s">
        <v>63</v>
      </c>
      <c r="F23">
        <v>100</v>
      </c>
      <c r="G23">
        <v>0</v>
      </c>
      <c r="H23">
        <v>0</v>
      </c>
      <c r="I23">
        <v>6</v>
      </c>
      <c r="J23">
        <v>106</v>
      </c>
    </row>
    <row r="24" spans="1:10" ht="12.75">
      <c r="A24">
        <f>'full-scoreboard'!A23+1</f>
        <v>23</v>
      </c>
      <c r="B24">
        <f>IF('full-scoreboard'!J24='full-scoreboard'!J23,'full-scoreboard'!B23,'full-scoreboard'!A24)</f>
        <v>23</v>
      </c>
      <c r="C24" t="s">
        <v>64</v>
      </c>
      <c r="D24" t="s">
        <v>65</v>
      </c>
      <c r="E24" t="s">
        <v>22</v>
      </c>
      <c r="F24">
        <v>97.82</v>
      </c>
      <c r="G24">
        <v>0</v>
      </c>
      <c r="H24">
        <v>5</v>
      </c>
      <c r="I24">
        <v>0</v>
      </c>
      <c r="J24">
        <v>102.82</v>
      </c>
    </row>
    <row r="25" spans="1:10" ht="12.75">
      <c r="A25">
        <f>'full-scoreboard'!A24+1</f>
        <v>24</v>
      </c>
      <c r="B25">
        <f>IF('full-scoreboard'!J25='full-scoreboard'!J24,'full-scoreboard'!B24,'full-scoreboard'!A25)</f>
        <v>23</v>
      </c>
      <c r="C25" t="s">
        <v>66</v>
      </c>
      <c r="D25" t="s">
        <v>67</v>
      </c>
      <c r="E25" t="s">
        <v>22</v>
      </c>
      <c r="F25">
        <v>97.82</v>
      </c>
      <c r="G25">
        <v>0</v>
      </c>
      <c r="H25">
        <v>5</v>
      </c>
      <c r="I25">
        <v>0</v>
      </c>
      <c r="J25">
        <v>102.82</v>
      </c>
    </row>
    <row r="26" spans="1:10" ht="12.75">
      <c r="A26">
        <f>'full-scoreboard'!A25+1</f>
        <v>25</v>
      </c>
      <c r="B26">
        <f>IF('full-scoreboard'!J26='full-scoreboard'!J25,'full-scoreboard'!B25,'full-scoreboard'!A26)</f>
        <v>25</v>
      </c>
      <c r="C26" t="s">
        <v>68</v>
      </c>
      <c r="D26" t="s">
        <v>69</v>
      </c>
      <c r="E26" t="s">
        <v>13</v>
      </c>
      <c r="F26">
        <v>92.12</v>
      </c>
      <c r="G26">
        <v>10</v>
      </c>
      <c r="H26">
        <v>0</v>
      </c>
      <c r="I26">
        <v>0</v>
      </c>
      <c r="J26">
        <v>102.12</v>
      </c>
    </row>
    <row r="27" spans="1:10" ht="12.75">
      <c r="A27">
        <f>'full-scoreboard'!A26+1</f>
        <v>26</v>
      </c>
      <c r="B27">
        <f>IF('full-scoreboard'!J27='full-scoreboard'!J26,'full-scoreboard'!B26,'full-scoreboard'!A27)</f>
        <v>26</v>
      </c>
      <c r="C27" t="s">
        <v>70</v>
      </c>
      <c r="D27" t="s">
        <v>71</v>
      </c>
      <c r="E27" t="s">
        <v>63</v>
      </c>
      <c r="F27">
        <v>100</v>
      </c>
      <c r="G27">
        <v>0</v>
      </c>
      <c r="H27">
        <v>0</v>
      </c>
      <c r="I27">
        <v>0</v>
      </c>
      <c r="J27">
        <v>100</v>
      </c>
    </row>
    <row r="28" spans="1:10" ht="12.75">
      <c r="A28">
        <f>'full-scoreboard'!A27+1</f>
        <v>27</v>
      </c>
      <c r="B28">
        <f>IF('full-scoreboard'!J28='full-scoreboard'!J27,'full-scoreboard'!B27,'full-scoreboard'!A28)</f>
        <v>26</v>
      </c>
      <c r="C28" t="s">
        <v>72</v>
      </c>
      <c r="D28" t="s">
        <v>73</v>
      </c>
      <c r="E28" t="s">
        <v>44</v>
      </c>
      <c r="F28">
        <v>100</v>
      </c>
      <c r="G28">
        <v>0</v>
      </c>
      <c r="H28">
        <v>0</v>
      </c>
      <c r="I28">
        <v>0</v>
      </c>
      <c r="J28">
        <v>100</v>
      </c>
    </row>
    <row r="29" spans="1:10" ht="12.75">
      <c r="A29">
        <f>'full-scoreboard'!A28+1</f>
        <v>28</v>
      </c>
      <c r="B29">
        <f>IF('full-scoreboard'!J29='full-scoreboard'!J28,'full-scoreboard'!B28,'full-scoreboard'!A29)</f>
        <v>26</v>
      </c>
      <c r="C29" t="s">
        <v>74</v>
      </c>
      <c r="D29" t="s">
        <v>75</v>
      </c>
      <c r="E29" t="s">
        <v>47</v>
      </c>
      <c r="F29">
        <v>0</v>
      </c>
      <c r="G29">
        <v>0</v>
      </c>
      <c r="H29">
        <v>100</v>
      </c>
      <c r="I29">
        <v>0</v>
      </c>
      <c r="J29">
        <v>100</v>
      </c>
    </row>
    <row r="30" spans="1:10" ht="12.75">
      <c r="A30">
        <f>'full-scoreboard'!A29+1</f>
        <v>29</v>
      </c>
      <c r="B30">
        <f>IF('full-scoreboard'!J30='full-scoreboard'!J29,'full-scoreboard'!B29,'full-scoreboard'!A30)</f>
        <v>29</v>
      </c>
      <c r="C30" t="s">
        <v>76</v>
      </c>
      <c r="D30" t="s">
        <v>77</v>
      </c>
      <c r="E30" t="s">
        <v>19</v>
      </c>
      <c r="F30">
        <v>23.05</v>
      </c>
      <c r="G30">
        <v>16</v>
      </c>
      <c r="H30">
        <v>0</v>
      </c>
      <c r="I30">
        <v>60</v>
      </c>
      <c r="J30">
        <v>99.05</v>
      </c>
    </row>
    <row r="31" spans="1:10" ht="14.25">
      <c r="A31">
        <f>'full-scoreboard'!A30+1</f>
        <v>30</v>
      </c>
      <c r="B31">
        <f>IF('full-scoreboard'!J31='full-scoreboard'!J30,'full-scoreboard'!B30,'full-scoreboard'!A31)</f>
        <v>30</v>
      </c>
      <c r="C31" t="s">
        <v>78</v>
      </c>
      <c r="D31" s="1" t="s">
        <v>79</v>
      </c>
      <c r="E31" t="s">
        <v>60</v>
      </c>
      <c r="F31">
        <v>89.94</v>
      </c>
      <c r="G31">
        <v>8</v>
      </c>
      <c r="H31">
        <v>0</v>
      </c>
      <c r="I31">
        <v>0</v>
      </c>
      <c r="J31">
        <v>97.94</v>
      </c>
    </row>
    <row r="32" spans="1:10" ht="12.75">
      <c r="A32">
        <f>'full-scoreboard'!A31+1</f>
        <v>31</v>
      </c>
      <c r="B32">
        <f>IF('full-scoreboard'!J32='full-scoreboard'!J31,'full-scoreboard'!B31,'full-scoreboard'!A32)</f>
        <v>31</v>
      </c>
      <c r="C32" t="s">
        <v>80</v>
      </c>
      <c r="D32" t="s">
        <v>81</v>
      </c>
      <c r="E32" t="s">
        <v>16</v>
      </c>
      <c r="F32">
        <v>97.82</v>
      </c>
      <c r="G32">
        <v>0</v>
      </c>
      <c r="H32">
        <v>0</v>
      </c>
      <c r="I32">
        <v>0</v>
      </c>
      <c r="J32">
        <v>97.82</v>
      </c>
    </row>
    <row r="33" spans="1:10" ht="12.75">
      <c r="A33">
        <f>'full-scoreboard'!A32+1</f>
        <v>32</v>
      </c>
      <c r="B33">
        <f>IF('full-scoreboard'!J33='full-scoreboard'!J32,'full-scoreboard'!B32,'full-scoreboard'!A33)</f>
        <v>32</v>
      </c>
      <c r="C33" t="s">
        <v>82</v>
      </c>
      <c r="D33" t="s">
        <v>83</v>
      </c>
      <c r="E33" t="s">
        <v>47</v>
      </c>
      <c r="F33">
        <v>23.69</v>
      </c>
      <c r="G33">
        <v>0</v>
      </c>
      <c r="H33">
        <v>13</v>
      </c>
      <c r="I33">
        <v>60</v>
      </c>
      <c r="J33">
        <v>96.69</v>
      </c>
    </row>
    <row r="34" spans="1:10" ht="14.25">
      <c r="A34">
        <f>'full-scoreboard'!A33+1</f>
        <v>33</v>
      </c>
      <c r="B34">
        <f>IF('full-scoreboard'!J34='full-scoreboard'!J33,'full-scoreboard'!B33,'full-scoreboard'!A34)</f>
        <v>33</v>
      </c>
      <c r="C34" t="s">
        <v>84</v>
      </c>
      <c r="D34" s="1" t="s">
        <v>85</v>
      </c>
      <c r="E34" t="s">
        <v>27</v>
      </c>
      <c r="F34">
        <v>94.97</v>
      </c>
      <c r="G34">
        <v>0</v>
      </c>
      <c r="H34">
        <v>0</v>
      </c>
      <c r="I34">
        <v>0</v>
      </c>
      <c r="J34">
        <v>94.97</v>
      </c>
    </row>
    <row r="35" spans="1:10" ht="12.75">
      <c r="A35">
        <f>'full-scoreboard'!A34+1</f>
        <v>34</v>
      </c>
      <c r="B35">
        <f>IF('full-scoreboard'!J35='full-scoreboard'!J34,'full-scoreboard'!B34,'full-scoreboard'!A35)</f>
        <v>34</v>
      </c>
      <c r="C35" t="s">
        <v>86</v>
      </c>
      <c r="D35" t="s">
        <v>87</v>
      </c>
      <c r="E35" t="s">
        <v>44</v>
      </c>
      <c r="F35">
        <v>88</v>
      </c>
      <c r="G35">
        <v>0</v>
      </c>
      <c r="H35">
        <v>0</v>
      </c>
      <c r="I35">
        <v>0</v>
      </c>
      <c r="J35">
        <v>88</v>
      </c>
    </row>
    <row r="36" spans="1:10" ht="12.75">
      <c r="A36">
        <f>'full-scoreboard'!A35+1</f>
        <v>35</v>
      </c>
      <c r="B36">
        <f>IF('full-scoreboard'!J36='full-scoreboard'!J35,'full-scoreboard'!B35,'full-scoreboard'!A36)</f>
        <v>34</v>
      </c>
      <c r="C36" t="s">
        <v>88</v>
      </c>
      <c r="D36" t="s">
        <v>89</v>
      </c>
      <c r="E36" t="s">
        <v>13</v>
      </c>
      <c r="F36">
        <v>88</v>
      </c>
      <c r="G36">
        <v>0</v>
      </c>
      <c r="H36">
        <v>0</v>
      </c>
      <c r="I36">
        <v>0</v>
      </c>
      <c r="J36">
        <v>88</v>
      </c>
    </row>
    <row r="37" spans="1:10" ht="12.75">
      <c r="A37">
        <f>'full-scoreboard'!A36+1</f>
        <v>36</v>
      </c>
      <c r="B37">
        <f>IF('full-scoreboard'!J37='full-scoreboard'!J36,'full-scoreboard'!B36,'full-scoreboard'!A37)</f>
        <v>36</v>
      </c>
      <c r="C37" t="s">
        <v>90</v>
      </c>
      <c r="D37" t="s">
        <v>91</v>
      </c>
      <c r="E37" t="s">
        <v>63</v>
      </c>
      <c r="F37">
        <v>0</v>
      </c>
      <c r="G37">
        <v>50.6</v>
      </c>
      <c r="H37">
        <v>0</v>
      </c>
      <c r="I37">
        <v>35</v>
      </c>
      <c r="J37">
        <v>85.6</v>
      </c>
    </row>
    <row r="38" spans="1:10" ht="12.75">
      <c r="A38">
        <f>'full-scoreboard'!A37+1</f>
        <v>37</v>
      </c>
      <c r="B38">
        <f>IF('full-scoreboard'!J38='full-scoreboard'!J37,'full-scoreboard'!B37,'full-scoreboard'!A38)</f>
        <v>37</v>
      </c>
      <c r="C38" t="s">
        <v>92</v>
      </c>
      <c r="D38" t="s">
        <v>93</v>
      </c>
      <c r="E38" t="s">
        <v>19</v>
      </c>
      <c r="F38">
        <v>23.05</v>
      </c>
      <c r="G38">
        <v>6</v>
      </c>
      <c r="H38">
        <v>0</v>
      </c>
      <c r="I38">
        <v>46</v>
      </c>
      <c r="J38">
        <v>75.05</v>
      </c>
    </row>
    <row r="39" spans="1:10" ht="12.75">
      <c r="A39">
        <f>'full-scoreboard'!A38+1</f>
        <v>38</v>
      </c>
      <c r="B39">
        <f>IF('full-scoreboard'!J39='full-scoreboard'!J38,'full-scoreboard'!B38,'full-scoreboard'!A39)</f>
        <v>38</v>
      </c>
      <c r="C39" t="s">
        <v>94</v>
      </c>
      <c r="D39" t="s">
        <v>95</v>
      </c>
      <c r="E39" t="s">
        <v>19</v>
      </c>
      <c r="F39">
        <v>68.75</v>
      </c>
      <c r="G39">
        <v>0</v>
      </c>
      <c r="H39">
        <v>0</v>
      </c>
      <c r="I39">
        <v>0</v>
      </c>
      <c r="J39">
        <v>68.75</v>
      </c>
    </row>
    <row r="40" spans="1:10" ht="14.25">
      <c r="A40">
        <f>'full-scoreboard'!A39+1</f>
        <v>39</v>
      </c>
      <c r="B40">
        <f>IF('full-scoreboard'!J40='full-scoreboard'!J39,'full-scoreboard'!B39,'full-scoreboard'!A40)</f>
        <v>39</v>
      </c>
      <c r="C40" t="s">
        <v>96</v>
      </c>
      <c r="D40" s="1" t="s">
        <v>97</v>
      </c>
      <c r="E40" t="s">
        <v>47</v>
      </c>
      <c r="F40">
        <v>0</v>
      </c>
      <c r="G40">
        <v>8</v>
      </c>
      <c r="H40">
        <v>0</v>
      </c>
      <c r="I40">
        <v>60</v>
      </c>
      <c r="J40">
        <v>68</v>
      </c>
    </row>
    <row r="41" spans="1:10" ht="12.75">
      <c r="A41">
        <f>'full-scoreboard'!A40+1</f>
        <v>40</v>
      </c>
      <c r="B41">
        <f>IF('full-scoreboard'!J41='full-scoreboard'!J40,'full-scoreboard'!B40,'full-scoreboard'!A41)</f>
        <v>40</v>
      </c>
      <c r="C41" t="s">
        <v>98</v>
      </c>
      <c r="D41" t="s">
        <v>99</v>
      </c>
      <c r="E41" t="s">
        <v>19</v>
      </c>
      <c r="F41">
        <v>23.05</v>
      </c>
      <c r="G41">
        <v>0</v>
      </c>
      <c r="H41">
        <v>0</v>
      </c>
      <c r="I41">
        <v>35</v>
      </c>
      <c r="J41">
        <v>58.05</v>
      </c>
    </row>
    <row r="42" spans="1:10" ht="12.75">
      <c r="A42">
        <f>'full-scoreboard'!A41+1</f>
        <v>41</v>
      </c>
      <c r="B42">
        <f>IF('full-scoreboard'!J42='full-scoreboard'!J41,'full-scoreboard'!B41,'full-scoreboard'!A42)</f>
        <v>41</v>
      </c>
      <c r="C42" t="s">
        <v>100</v>
      </c>
      <c r="D42" t="s">
        <v>101</v>
      </c>
      <c r="E42" t="s">
        <v>19</v>
      </c>
      <c r="F42">
        <v>0</v>
      </c>
      <c r="G42">
        <v>0</v>
      </c>
      <c r="H42">
        <v>13</v>
      </c>
      <c r="I42">
        <v>35</v>
      </c>
      <c r="J42">
        <v>48</v>
      </c>
    </row>
    <row r="43" spans="1:10" ht="12.75">
      <c r="A43">
        <f>'full-scoreboard'!A42+1</f>
        <v>42</v>
      </c>
      <c r="B43">
        <f>IF('full-scoreboard'!J43='full-scoreboard'!J42,'full-scoreboard'!B42,'full-scoreboard'!A43)</f>
        <v>42</v>
      </c>
      <c r="C43" t="s">
        <v>102</v>
      </c>
      <c r="D43" t="s">
        <v>103</v>
      </c>
      <c r="E43" t="s">
        <v>63</v>
      </c>
      <c r="F43">
        <v>0</v>
      </c>
      <c r="G43">
        <v>44</v>
      </c>
      <c r="H43">
        <v>0</v>
      </c>
      <c r="I43">
        <v>0</v>
      </c>
      <c r="J43">
        <v>44</v>
      </c>
    </row>
    <row r="44" spans="1:10" ht="12.75">
      <c r="A44">
        <f>'full-scoreboard'!A43+1</f>
        <v>43</v>
      </c>
      <c r="B44">
        <f>IF('full-scoreboard'!J44='full-scoreboard'!J43,'full-scoreboard'!B43,'full-scoreboard'!A44)</f>
        <v>43</v>
      </c>
      <c r="C44" t="s">
        <v>104</v>
      </c>
      <c r="D44" t="s">
        <v>105</v>
      </c>
      <c r="E44" t="s">
        <v>44</v>
      </c>
      <c r="F44">
        <v>23.05</v>
      </c>
      <c r="G44">
        <v>10</v>
      </c>
      <c r="H44">
        <v>0</v>
      </c>
      <c r="I44">
        <v>6</v>
      </c>
      <c r="J44">
        <v>39.05</v>
      </c>
    </row>
    <row r="45" spans="1:10" ht="12.75">
      <c r="A45">
        <f>'full-scoreboard'!A44+1</f>
        <v>44</v>
      </c>
      <c r="B45">
        <f>IF('full-scoreboard'!J45='full-scoreboard'!J44,'full-scoreboard'!B44,'full-scoreboard'!A45)</f>
        <v>44</v>
      </c>
      <c r="C45" t="s">
        <v>106</v>
      </c>
      <c r="D45" t="s">
        <v>107</v>
      </c>
      <c r="E45" t="s">
        <v>19</v>
      </c>
      <c r="F45">
        <v>0</v>
      </c>
      <c r="G45">
        <v>0</v>
      </c>
      <c r="H45">
        <v>0</v>
      </c>
      <c r="I45">
        <v>35</v>
      </c>
      <c r="J45">
        <v>35</v>
      </c>
    </row>
    <row r="46" spans="1:10" ht="12.75">
      <c r="A46">
        <f>'full-scoreboard'!A45+1</f>
        <v>45</v>
      </c>
      <c r="B46">
        <f>IF('full-scoreboard'!J46='full-scoreboard'!J45,'full-scoreboard'!B45,'full-scoreboard'!A46)</f>
        <v>45</v>
      </c>
      <c r="C46" t="s">
        <v>108</v>
      </c>
      <c r="D46" t="s">
        <v>109</v>
      </c>
      <c r="E46" t="s">
        <v>16</v>
      </c>
      <c r="F46">
        <v>0</v>
      </c>
      <c r="G46">
        <v>10</v>
      </c>
      <c r="H46">
        <v>0</v>
      </c>
      <c r="I46">
        <v>21</v>
      </c>
      <c r="J46">
        <v>31</v>
      </c>
    </row>
    <row r="47" spans="1:10" ht="12.75">
      <c r="A47">
        <f>'full-scoreboard'!A46+1</f>
        <v>46</v>
      </c>
      <c r="B47">
        <f>IF('full-scoreboard'!J47='full-scoreboard'!J46,'full-scoreboard'!B46,'full-scoreboard'!A47)</f>
        <v>45</v>
      </c>
      <c r="C47" t="s">
        <v>110</v>
      </c>
      <c r="D47" t="s">
        <v>111</v>
      </c>
      <c r="E47" t="s">
        <v>16</v>
      </c>
      <c r="F47">
        <v>0</v>
      </c>
      <c r="G47">
        <v>10</v>
      </c>
      <c r="H47">
        <v>0</v>
      </c>
      <c r="I47">
        <v>21</v>
      </c>
      <c r="J47">
        <v>31</v>
      </c>
    </row>
    <row r="48" spans="1:10" ht="12.75">
      <c r="A48">
        <f>'full-scoreboard'!A47+1</f>
        <v>47</v>
      </c>
      <c r="B48">
        <f>IF('full-scoreboard'!J48='full-scoreboard'!J47,'full-scoreboard'!B47,'full-scoreboard'!A48)</f>
        <v>47</v>
      </c>
      <c r="C48" t="s">
        <v>112</v>
      </c>
      <c r="D48" t="s">
        <v>113</v>
      </c>
      <c r="E48" t="s">
        <v>13</v>
      </c>
      <c r="F48">
        <v>23.69</v>
      </c>
      <c r="G48">
        <v>0</v>
      </c>
      <c r="H48">
        <v>0</v>
      </c>
      <c r="I48">
        <v>6</v>
      </c>
      <c r="J48">
        <v>29.69</v>
      </c>
    </row>
    <row r="49" spans="1:10" ht="14.25">
      <c r="A49">
        <f>'full-scoreboard'!A48+1</f>
        <v>48</v>
      </c>
      <c r="B49">
        <f>IF('full-scoreboard'!J49='full-scoreboard'!J48,'full-scoreboard'!B48,'full-scoreboard'!A49)</f>
        <v>48</v>
      </c>
      <c r="C49" t="s">
        <v>114</v>
      </c>
      <c r="D49" s="1" t="s">
        <v>115</v>
      </c>
      <c r="E49" t="s">
        <v>27</v>
      </c>
      <c r="F49">
        <v>23.05</v>
      </c>
      <c r="G49">
        <v>0</v>
      </c>
      <c r="H49">
        <v>0</v>
      </c>
      <c r="I49">
        <v>6</v>
      </c>
      <c r="J49">
        <v>29.05</v>
      </c>
    </row>
    <row r="50" spans="1:10" ht="12.75">
      <c r="A50">
        <f>'full-scoreboard'!A49+1</f>
        <v>49</v>
      </c>
      <c r="B50">
        <f>IF('full-scoreboard'!J50='full-scoreboard'!J49,'full-scoreboard'!B49,'full-scoreboard'!A50)</f>
        <v>49</v>
      </c>
      <c r="C50" t="s">
        <v>116</v>
      </c>
      <c r="D50" t="s">
        <v>117</v>
      </c>
      <c r="E50" t="s">
        <v>27</v>
      </c>
      <c r="F50">
        <v>23.69</v>
      </c>
      <c r="G50">
        <v>0</v>
      </c>
      <c r="H50">
        <v>0</v>
      </c>
      <c r="I50">
        <v>0</v>
      </c>
      <c r="J50">
        <v>23.69</v>
      </c>
    </row>
    <row r="51" spans="1:10" ht="12.75">
      <c r="A51">
        <f>'full-scoreboard'!A50+1</f>
        <v>50</v>
      </c>
      <c r="B51">
        <f>IF('full-scoreboard'!J51='full-scoreboard'!J50,'full-scoreboard'!B50,'full-scoreboard'!A51)</f>
        <v>50</v>
      </c>
      <c r="C51" t="s">
        <v>118</v>
      </c>
      <c r="D51" t="s">
        <v>119</v>
      </c>
      <c r="E51" t="s">
        <v>19</v>
      </c>
      <c r="F51">
        <v>23.05</v>
      </c>
      <c r="G51">
        <v>0</v>
      </c>
      <c r="H51">
        <v>0</v>
      </c>
      <c r="I51">
        <v>0</v>
      </c>
      <c r="J51">
        <v>23.05</v>
      </c>
    </row>
    <row r="52" spans="1:10" ht="12.75">
      <c r="A52">
        <f>'full-scoreboard'!A51+1</f>
        <v>51</v>
      </c>
      <c r="B52">
        <f>IF('full-scoreboard'!J52='full-scoreboard'!J51,'full-scoreboard'!B51,'full-scoreboard'!A52)</f>
        <v>50</v>
      </c>
      <c r="C52" t="s">
        <v>120</v>
      </c>
      <c r="D52" t="s">
        <v>121</v>
      </c>
      <c r="E52" t="s">
        <v>13</v>
      </c>
      <c r="F52">
        <v>23.05</v>
      </c>
      <c r="G52">
        <v>0</v>
      </c>
      <c r="H52">
        <v>0</v>
      </c>
      <c r="I52">
        <v>0</v>
      </c>
      <c r="J52">
        <v>23.05</v>
      </c>
    </row>
    <row r="53" spans="1:10" ht="12.75">
      <c r="A53">
        <f>'full-scoreboard'!A52+1</f>
        <v>52</v>
      </c>
      <c r="B53">
        <f>IF('full-scoreboard'!J53='full-scoreboard'!J52,'full-scoreboard'!B52,'full-scoreboard'!A53)</f>
        <v>52</v>
      </c>
      <c r="C53" t="s">
        <v>122</v>
      </c>
      <c r="D53" t="s">
        <v>123</v>
      </c>
      <c r="E53" t="s">
        <v>124</v>
      </c>
      <c r="F53">
        <v>18.52</v>
      </c>
      <c r="G53">
        <v>0</v>
      </c>
      <c r="H53">
        <v>0</v>
      </c>
      <c r="I53">
        <v>0</v>
      </c>
      <c r="J53">
        <v>18.52</v>
      </c>
    </row>
    <row r="54" spans="1:11" ht="12.75">
      <c r="A54">
        <f>'full-scoreboard'!A53+1</f>
        <v>53</v>
      </c>
      <c r="B54">
        <f>IF('full-scoreboard'!J54='full-scoreboard'!J53,'full-scoreboard'!B53,'full-scoreboard'!A54)</f>
        <v>53</v>
      </c>
      <c r="C54" t="s">
        <v>125</v>
      </c>
      <c r="D54" t="s">
        <v>126</v>
      </c>
      <c r="E54" t="s">
        <v>22</v>
      </c>
      <c r="F54">
        <v>0</v>
      </c>
      <c r="G54">
        <v>10</v>
      </c>
      <c r="H54">
        <v>0</v>
      </c>
      <c r="I54">
        <v>6</v>
      </c>
      <c r="J54">
        <v>16</v>
      </c>
      <c r="K54" s="2" t="s">
        <v>127</v>
      </c>
    </row>
    <row r="55" spans="1:10" ht="14.25">
      <c r="A55">
        <f>'full-scoreboard'!A54+1</f>
        <v>54</v>
      </c>
      <c r="B55">
        <f>IF('full-scoreboard'!J55='full-scoreboard'!J54,'full-scoreboard'!B54,'full-scoreboard'!A55)</f>
        <v>54</v>
      </c>
      <c r="C55" t="s">
        <v>128</v>
      </c>
      <c r="D55" s="1" t="s">
        <v>129</v>
      </c>
      <c r="E55" t="s">
        <v>47</v>
      </c>
      <c r="F55">
        <v>0</v>
      </c>
      <c r="G55">
        <v>14</v>
      </c>
      <c r="H55">
        <v>0</v>
      </c>
      <c r="I55">
        <v>0</v>
      </c>
      <c r="J55">
        <v>14</v>
      </c>
    </row>
    <row r="56" spans="1:10" ht="12.75">
      <c r="A56">
        <f>'full-scoreboard'!A55+1</f>
        <v>55</v>
      </c>
      <c r="B56">
        <f>IF('full-scoreboard'!J56='full-scoreboard'!J55,'full-scoreboard'!B55,'full-scoreboard'!A56)</f>
        <v>55</v>
      </c>
      <c r="C56" t="s">
        <v>130</v>
      </c>
      <c r="D56" t="s">
        <v>131</v>
      </c>
      <c r="E56" t="s">
        <v>124</v>
      </c>
      <c r="F56">
        <v>0</v>
      </c>
      <c r="G56">
        <v>6</v>
      </c>
      <c r="H56">
        <v>0</v>
      </c>
      <c r="I56">
        <v>6</v>
      </c>
      <c r="J56">
        <v>12</v>
      </c>
    </row>
    <row r="57" spans="1:10" ht="12.75">
      <c r="A57">
        <f>'full-scoreboard'!A56+1</f>
        <v>56</v>
      </c>
      <c r="B57">
        <f>IF('full-scoreboard'!J57='full-scoreboard'!J56,'full-scoreboard'!B56,'full-scoreboard'!A57)</f>
        <v>55</v>
      </c>
      <c r="C57" t="s">
        <v>132</v>
      </c>
      <c r="D57" t="s">
        <v>133</v>
      </c>
      <c r="E57" t="s">
        <v>124</v>
      </c>
      <c r="F57">
        <v>0</v>
      </c>
      <c r="G57">
        <v>6</v>
      </c>
      <c r="H57">
        <v>0</v>
      </c>
      <c r="I57">
        <v>6</v>
      </c>
      <c r="J57">
        <v>12</v>
      </c>
    </row>
    <row r="58" spans="1:10" ht="12.75">
      <c r="A58">
        <f>'full-scoreboard'!A57+1</f>
        <v>57</v>
      </c>
      <c r="B58">
        <f>IF('full-scoreboard'!J58='full-scoreboard'!J57,'full-scoreboard'!B57,'full-scoreboard'!A58)</f>
        <v>57</v>
      </c>
      <c r="C58" t="s">
        <v>134</v>
      </c>
      <c r="D58" t="s">
        <v>135</v>
      </c>
      <c r="E58" t="s">
        <v>63</v>
      </c>
      <c r="F58">
        <v>10.77</v>
      </c>
      <c r="G58">
        <v>0</v>
      </c>
      <c r="H58">
        <v>0</v>
      </c>
      <c r="I58">
        <v>0</v>
      </c>
      <c r="J58">
        <v>10.77</v>
      </c>
    </row>
    <row r="59" spans="1:11" ht="12.75">
      <c r="A59">
        <f>'full-scoreboard'!A58+1</f>
        <v>58</v>
      </c>
      <c r="B59">
        <f>IF('full-scoreboard'!J59='full-scoreboard'!J58,'full-scoreboard'!B58,'full-scoreboard'!A59)</f>
        <v>58</v>
      </c>
      <c r="C59" t="s">
        <v>136</v>
      </c>
      <c r="D59" t="s">
        <v>137</v>
      </c>
      <c r="E59" t="s">
        <v>22</v>
      </c>
      <c r="F59">
        <v>0</v>
      </c>
      <c r="G59">
        <v>10</v>
      </c>
      <c r="H59">
        <v>0</v>
      </c>
      <c r="I59">
        <v>0</v>
      </c>
      <c r="J59">
        <v>10</v>
      </c>
      <c r="K59" s="2" t="s">
        <v>127</v>
      </c>
    </row>
    <row r="60" spans="1:10" ht="12.75">
      <c r="A60">
        <f>'full-scoreboard'!A59+1</f>
        <v>59</v>
      </c>
      <c r="B60">
        <f>IF('full-scoreboard'!J60='full-scoreboard'!J59,'full-scoreboard'!B59,'full-scoreboard'!A60)</f>
        <v>59</v>
      </c>
      <c r="C60" t="s">
        <v>138</v>
      </c>
      <c r="D60" t="s">
        <v>139</v>
      </c>
      <c r="E60" t="s">
        <v>63</v>
      </c>
      <c r="F60">
        <v>0</v>
      </c>
      <c r="G60">
        <v>0</v>
      </c>
      <c r="H60">
        <v>0</v>
      </c>
      <c r="I60">
        <v>6</v>
      </c>
      <c r="J60">
        <v>6</v>
      </c>
    </row>
    <row r="61" spans="1:10" ht="12.75">
      <c r="A61">
        <f>'full-scoreboard'!A60+1</f>
        <v>60</v>
      </c>
      <c r="B61">
        <f>IF('full-scoreboard'!J65='full-scoreboard'!J60,'full-scoreboard'!B60,'full-scoreboard'!A61)</f>
        <v>59</v>
      </c>
      <c r="C61" t="s">
        <v>140</v>
      </c>
      <c r="D61" t="s">
        <v>141</v>
      </c>
      <c r="E61" t="s">
        <v>19</v>
      </c>
      <c r="F61">
        <v>0</v>
      </c>
      <c r="G61">
        <v>0</v>
      </c>
      <c r="H61">
        <v>0</v>
      </c>
      <c r="I61">
        <v>6</v>
      </c>
      <c r="J61">
        <v>6</v>
      </c>
    </row>
    <row r="62" spans="1:10" ht="12.75">
      <c r="A62">
        <f>'full-scoreboard'!A61+1</f>
        <v>61</v>
      </c>
      <c r="B62">
        <f>IF('full-scoreboard'!J62='full-scoreboard'!J65,'full-scoreboard'!B61,'full-scoreboard'!A62)</f>
        <v>59</v>
      </c>
      <c r="C62" t="s">
        <v>142</v>
      </c>
      <c r="D62" t="s">
        <v>143</v>
      </c>
      <c r="E62" t="s">
        <v>144</v>
      </c>
      <c r="F62">
        <v>0</v>
      </c>
      <c r="G62">
        <v>0</v>
      </c>
      <c r="H62">
        <v>0</v>
      </c>
      <c r="I62">
        <v>6</v>
      </c>
      <c r="J62">
        <v>6</v>
      </c>
    </row>
    <row r="63" spans="1:10" ht="14.25">
      <c r="A63">
        <f>'full-scoreboard'!A62+1</f>
        <v>62</v>
      </c>
      <c r="B63">
        <f>IF('full-scoreboard'!J63='full-scoreboard'!J62,'full-scoreboard'!B62,'full-scoreboard'!A63)</f>
        <v>59</v>
      </c>
      <c r="C63" t="s">
        <v>145</v>
      </c>
      <c r="D63" s="1" t="s">
        <v>146</v>
      </c>
      <c r="E63" t="s">
        <v>47</v>
      </c>
      <c r="F63">
        <v>0</v>
      </c>
      <c r="G63">
        <v>0</v>
      </c>
      <c r="H63">
        <v>0</v>
      </c>
      <c r="I63">
        <v>6</v>
      </c>
      <c r="J63">
        <v>6</v>
      </c>
    </row>
    <row r="64" spans="1:10" ht="12.75">
      <c r="A64">
        <f>'full-scoreboard'!A63+1</f>
        <v>63</v>
      </c>
      <c r="B64">
        <f>IF('full-scoreboard'!J64='full-scoreboard'!J63,'full-scoreboard'!B63,'full-scoreboard'!A64)</f>
        <v>59</v>
      </c>
      <c r="C64" t="s">
        <v>147</v>
      </c>
      <c r="D64" t="s">
        <v>148</v>
      </c>
      <c r="E64" t="s">
        <v>19</v>
      </c>
      <c r="F64">
        <v>0</v>
      </c>
      <c r="G64">
        <v>6</v>
      </c>
      <c r="H64">
        <v>0</v>
      </c>
      <c r="I64">
        <v>0</v>
      </c>
      <c r="J64">
        <v>6</v>
      </c>
    </row>
    <row r="65" spans="1:11" ht="12.75">
      <c r="A65">
        <f>'full-scoreboard'!A64+1</f>
        <v>64</v>
      </c>
      <c r="B65">
        <f>IF('full-scoreboard'!J61='full-scoreboard'!J64,'full-scoreboard'!B64,'full-scoreboard'!A65)</f>
        <v>59</v>
      </c>
      <c r="C65" t="s">
        <v>149</v>
      </c>
      <c r="D65" t="s">
        <v>150</v>
      </c>
      <c r="E65" t="s">
        <v>19</v>
      </c>
      <c r="F65">
        <v>0</v>
      </c>
      <c r="G65">
        <v>6</v>
      </c>
      <c r="H65">
        <v>0</v>
      </c>
      <c r="I65">
        <v>0</v>
      </c>
      <c r="J65">
        <v>6</v>
      </c>
      <c r="K65" s="2" t="s">
        <v>127</v>
      </c>
    </row>
    <row r="66" spans="1:11" ht="12.75">
      <c r="A66">
        <f>'full-scoreboard'!A65+1</f>
        <v>65</v>
      </c>
      <c r="B66">
        <f>IF('full-scoreboard'!J66='full-scoreboard'!J61,'full-scoreboard'!B65,'full-scoreboard'!A66)</f>
        <v>59</v>
      </c>
      <c r="C66" t="s">
        <v>151</v>
      </c>
      <c r="D66" t="s">
        <v>152</v>
      </c>
      <c r="E66" t="s">
        <v>19</v>
      </c>
      <c r="F66">
        <v>0</v>
      </c>
      <c r="G66">
        <v>0</v>
      </c>
      <c r="H66">
        <v>0</v>
      </c>
      <c r="I66">
        <v>6</v>
      </c>
      <c r="J66">
        <v>6</v>
      </c>
      <c r="K66" s="2" t="s">
        <v>127</v>
      </c>
    </row>
    <row r="67" spans="1:10" ht="12.75">
      <c r="A67">
        <f>'full-scoreboard'!A66+1</f>
        <v>66</v>
      </c>
      <c r="B67">
        <f>IF('full-scoreboard'!J67='full-scoreboard'!J66,'full-scoreboard'!B66,'full-scoreboard'!A67)</f>
        <v>59</v>
      </c>
      <c r="C67" t="s">
        <v>153</v>
      </c>
      <c r="D67" t="s">
        <v>154</v>
      </c>
      <c r="E67" t="s">
        <v>155</v>
      </c>
      <c r="F67">
        <v>0</v>
      </c>
      <c r="G67">
        <v>0</v>
      </c>
      <c r="H67">
        <v>0</v>
      </c>
      <c r="I67">
        <v>6</v>
      </c>
      <c r="J67">
        <v>6</v>
      </c>
    </row>
    <row r="68" spans="1:10" ht="12.75">
      <c r="A68">
        <f>'full-scoreboard'!A67+1</f>
        <v>67</v>
      </c>
      <c r="B68">
        <f>IF('full-scoreboard'!J68='full-scoreboard'!J67,'full-scoreboard'!B67,'full-scoreboard'!A68)</f>
        <v>59</v>
      </c>
      <c r="C68" t="s">
        <v>156</v>
      </c>
      <c r="D68" t="s">
        <v>157</v>
      </c>
      <c r="E68" t="s">
        <v>13</v>
      </c>
      <c r="F68">
        <v>0</v>
      </c>
      <c r="G68">
        <v>0</v>
      </c>
      <c r="H68">
        <v>0</v>
      </c>
      <c r="I68">
        <v>6</v>
      </c>
      <c r="J68">
        <v>6</v>
      </c>
    </row>
    <row r="69" spans="1:10" ht="12.75">
      <c r="A69">
        <f>'full-scoreboard'!A68+1</f>
        <v>68</v>
      </c>
      <c r="B69">
        <f>IF('full-scoreboard'!J69='full-scoreboard'!J68,'full-scoreboard'!B68,'full-scoreboard'!A69)</f>
        <v>59</v>
      </c>
      <c r="C69" t="s">
        <v>158</v>
      </c>
      <c r="D69" t="s">
        <v>159</v>
      </c>
      <c r="E69" t="s">
        <v>13</v>
      </c>
      <c r="F69">
        <v>0</v>
      </c>
      <c r="G69">
        <v>0</v>
      </c>
      <c r="H69">
        <v>0</v>
      </c>
      <c r="I69">
        <v>6</v>
      </c>
      <c r="J69">
        <v>6</v>
      </c>
    </row>
    <row r="70" spans="1:10" ht="12.75">
      <c r="A70">
        <f>'full-scoreboard'!A69+1</f>
        <v>69</v>
      </c>
      <c r="B70">
        <f>IF('full-scoreboard'!J70='full-scoreboard'!J69,'full-scoreboard'!B69,'full-scoreboard'!A70)</f>
        <v>59</v>
      </c>
      <c r="C70" t="s">
        <v>160</v>
      </c>
      <c r="D70" t="s">
        <v>161</v>
      </c>
      <c r="E70" t="s">
        <v>47</v>
      </c>
      <c r="F70">
        <v>0</v>
      </c>
      <c r="G70">
        <v>0</v>
      </c>
      <c r="H70">
        <v>0</v>
      </c>
      <c r="I70">
        <v>6</v>
      </c>
      <c r="J70">
        <v>6</v>
      </c>
    </row>
    <row r="71" spans="1:10" ht="12.75">
      <c r="A71">
        <f>'full-scoreboard'!A70+1</f>
        <v>70</v>
      </c>
      <c r="B71">
        <f>IF('full-scoreboard'!J71='full-scoreboard'!J70,'full-scoreboard'!B70,'full-scoreboard'!A71)</f>
        <v>59</v>
      </c>
      <c r="C71" t="s">
        <v>162</v>
      </c>
      <c r="D71" t="s">
        <v>163</v>
      </c>
      <c r="E71" t="s">
        <v>124</v>
      </c>
      <c r="F71">
        <v>0</v>
      </c>
      <c r="G71">
        <v>0</v>
      </c>
      <c r="H71">
        <v>0</v>
      </c>
      <c r="I71">
        <v>6</v>
      </c>
      <c r="J71">
        <v>6</v>
      </c>
    </row>
    <row r="72" spans="1:10" ht="12.75">
      <c r="A72">
        <f>'full-scoreboard'!A71+1</f>
        <v>71</v>
      </c>
      <c r="B72">
        <f>IF('full-scoreboard'!J72='full-scoreboard'!J71,'full-scoreboard'!B71,'full-scoreboard'!A72)</f>
        <v>59</v>
      </c>
      <c r="C72" t="s">
        <v>164</v>
      </c>
      <c r="D72" t="s">
        <v>165</v>
      </c>
      <c r="E72" t="s">
        <v>13</v>
      </c>
      <c r="F72">
        <v>0</v>
      </c>
      <c r="G72">
        <v>0</v>
      </c>
      <c r="H72">
        <v>0</v>
      </c>
      <c r="I72">
        <v>6</v>
      </c>
      <c r="J72">
        <v>6</v>
      </c>
    </row>
    <row r="73" spans="1:10" ht="12.75">
      <c r="A73">
        <f>'full-scoreboard'!A72+1</f>
        <v>72</v>
      </c>
      <c r="B73">
        <f>IF('full-scoreboard'!J73='full-scoreboard'!J72,'full-scoreboard'!B72,'full-scoreboard'!A73)</f>
        <v>59</v>
      </c>
      <c r="C73" t="s">
        <v>166</v>
      </c>
      <c r="D73" t="s">
        <v>167</v>
      </c>
      <c r="E73" t="s">
        <v>124</v>
      </c>
      <c r="F73">
        <v>0</v>
      </c>
      <c r="G73">
        <v>0</v>
      </c>
      <c r="H73">
        <v>0</v>
      </c>
      <c r="I73">
        <v>6</v>
      </c>
      <c r="J73">
        <v>6</v>
      </c>
    </row>
    <row r="74" spans="1:10" ht="12.75">
      <c r="A74">
        <f>'full-scoreboard'!A73+1</f>
        <v>73</v>
      </c>
      <c r="B74">
        <f>IF('full-scoreboard'!J74='full-scoreboard'!J73,'full-scoreboard'!B73,'full-scoreboard'!A74)</f>
        <v>59</v>
      </c>
      <c r="C74" t="s">
        <v>168</v>
      </c>
      <c r="D74" t="s">
        <v>169</v>
      </c>
      <c r="E74" t="s">
        <v>16</v>
      </c>
      <c r="F74">
        <v>0</v>
      </c>
      <c r="G74">
        <v>0</v>
      </c>
      <c r="H74">
        <v>0</v>
      </c>
      <c r="I74">
        <v>6</v>
      </c>
      <c r="J74">
        <v>6</v>
      </c>
    </row>
    <row r="75" spans="1:11" ht="12.75">
      <c r="A75">
        <f>'full-scoreboard'!A74+1</f>
        <v>74</v>
      </c>
      <c r="B75">
        <f>IF('full-scoreboard'!J75='full-scoreboard'!J74,'full-scoreboard'!B74,'full-scoreboard'!A75)</f>
        <v>59</v>
      </c>
      <c r="C75" t="s">
        <v>170</v>
      </c>
      <c r="D75" t="s">
        <v>171</v>
      </c>
      <c r="E75" t="s">
        <v>19</v>
      </c>
      <c r="F75">
        <v>0</v>
      </c>
      <c r="G75">
        <v>0</v>
      </c>
      <c r="H75">
        <v>0</v>
      </c>
      <c r="I75">
        <v>6</v>
      </c>
      <c r="J75">
        <v>6</v>
      </c>
      <c r="K75" s="2" t="s">
        <v>127</v>
      </c>
    </row>
    <row r="76" spans="1:10" ht="12.75">
      <c r="A76">
        <f>'full-scoreboard'!A75+1</f>
        <v>75</v>
      </c>
      <c r="B76">
        <f>IF('full-scoreboard'!J76='full-scoreboard'!J75,'full-scoreboard'!B75,'full-scoreboard'!A76)</f>
        <v>59</v>
      </c>
      <c r="C76" t="s">
        <v>172</v>
      </c>
      <c r="D76" t="s">
        <v>173</v>
      </c>
      <c r="E76" t="s">
        <v>124</v>
      </c>
      <c r="F76">
        <v>0</v>
      </c>
      <c r="G76">
        <v>0</v>
      </c>
      <c r="H76">
        <v>0</v>
      </c>
      <c r="I76">
        <v>6</v>
      </c>
      <c r="J76">
        <v>6</v>
      </c>
    </row>
    <row r="77" spans="1:10" ht="12.75">
      <c r="A77">
        <f>'full-scoreboard'!A76+1</f>
        <v>76</v>
      </c>
      <c r="B77">
        <f>IF('full-scoreboard'!J77='full-scoreboard'!J76,'full-scoreboard'!B76,'full-scoreboard'!A77)</f>
        <v>76</v>
      </c>
      <c r="C77" t="s">
        <v>174</v>
      </c>
      <c r="D77" t="s">
        <v>175</v>
      </c>
      <c r="E77" t="s">
        <v>16</v>
      </c>
      <c r="F77">
        <v>0</v>
      </c>
      <c r="G77">
        <v>0</v>
      </c>
      <c r="H77">
        <v>5</v>
      </c>
      <c r="I77">
        <v>0</v>
      </c>
      <c r="J77">
        <v>5</v>
      </c>
    </row>
    <row r="78" spans="1:10" ht="12.75">
      <c r="A78">
        <f>'full-scoreboard'!A77+1</f>
        <v>77</v>
      </c>
      <c r="B78">
        <f>IF('full-scoreboard'!J78='full-scoreboard'!J77,'full-scoreboard'!B77,'full-scoreboard'!A78)</f>
        <v>76</v>
      </c>
      <c r="C78" t="s">
        <v>176</v>
      </c>
      <c r="D78" t="s">
        <v>177</v>
      </c>
      <c r="E78" t="s">
        <v>13</v>
      </c>
      <c r="F78">
        <v>0</v>
      </c>
      <c r="G78">
        <v>0</v>
      </c>
      <c r="H78">
        <v>5</v>
      </c>
      <c r="I78">
        <v>0</v>
      </c>
      <c r="J78">
        <v>5</v>
      </c>
    </row>
    <row r="79" spans="1:10" ht="12.75">
      <c r="A79">
        <f>'full-scoreboard'!A78+1</f>
        <v>78</v>
      </c>
      <c r="B79">
        <f>IF('full-scoreboard'!J79='full-scoreboard'!J78,'full-scoreboard'!B78,'full-scoreboard'!A79)</f>
        <v>78</v>
      </c>
      <c r="C79" t="s">
        <v>178</v>
      </c>
      <c r="D79" t="s">
        <v>179</v>
      </c>
      <c r="E79" t="s">
        <v>124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f>'full-scoreboard'!A79+1</f>
        <v>79</v>
      </c>
      <c r="B80">
        <f>IF('full-scoreboard'!J80='full-scoreboard'!J79,'full-scoreboard'!B79,'full-scoreboard'!A80)</f>
        <v>78</v>
      </c>
      <c r="C80" t="s">
        <v>180</v>
      </c>
      <c r="D80" t="s">
        <v>181</v>
      </c>
      <c r="E80" t="s">
        <v>60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ht="12.75">
      <c r="A81">
        <f>'full-scoreboard'!A80+1</f>
        <v>80</v>
      </c>
      <c r="B81">
        <f>IF('full-scoreboard'!J81='full-scoreboard'!J80,'full-scoreboard'!B80,'full-scoreboard'!A81)</f>
        <v>78</v>
      </c>
      <c r="C81" t="s">
        <v>182</v>
      </c>
      <c r="D81" t="s">
        <v>183</v>
      </c>
      <c r="E81" t="s">
        <v>124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>
        <f>'full-scoreboard'!A81+1</f>
        <v>81</v>
      </c>
      <c r="B82">
        <f>IF('full-scoreboard'!J82='full-scoreboard'!J81,'full-scoreboard'!B81,'full-scoreboard'!A82)</f>
        <v>78</v>
      </c>
      <c r="C82" t="s">
        <v>184</v>
      </c>
      <c r="D82" t="s">
        <v>185</v>
      </c>
      <c r="E82" t="s">
        <v>186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>
        <f>'full-scoreboard'!A82+1</f>
        <v>82</v>
      </c>
      <c r="B83">
        <f>IF('full-scoreboard'!J83='full-scoreboard'!J82,'full-scoreboard'!B82,'full-scoreboard'!A83)</f>
        <v>78</v>
      </c>
      <c r="C83" t="s">
        <v>187</v>
      </c>
      <c r="D83" t="s">
        <v>188</v>
      </c>
      <c r="E83" t="s">
        <v>44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>
        <f>'full-scoreboard'!A83+1</f>
        <v>83</v>
      </c>
      <c r="B84">
        <f>IF('full-scoreboard'!J84='full-scoreboard'!J83,'full-scoreboard'!B83,'full-scoreboard'!A84)</f>
        <v>78</v>
      </c>
      <c r="C84" t="s">
        <v>189</v>
      </c>
      <c r="D84" t="s">
        <v>190</v>
      </c>
      <c r="E84" t="s">
        <v>124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1" ht="12.75">
      <c r="A85">
        <f>'full-scoreboard'!A84+1</f>
        <v>84</v>
      </c>
      <c r="B85">
        <f>IF('full-scoreboard'!J85='full-scoreboard'!J84,'full-scoreboard'!B84,'full-scoreboard'!A85)</f>
        <v>78</v>
      </c>
      <c r="C85" t="s">
        <v>191</v>
      </c>
      <c r="D85" t="s">
        <v>192</v>
      </c>
      <c r="E85" t="s">
        <v>13</v>
      </c>
      <c r="F85">
        <v>0</v>
      </c>
      <c r="G85">
        <v>0</v>
      </c>
      <c r="H85">
        <v>0</v>
      </c>
      <c r="I85">
        <v>0</v>
      </c>
      <c r="J85">
        <v>0</v>
      </c>
      <c r="K85" s="2" t="s">
        <v>127</v>
      </c>
    </row>
    <row r="86" spans="1:11" ht="12.75">
      <c r="A86">
        <f>'full-scoreboard'!A85+1</f>
        <v>85</v>
      </c>
      <c r="B86">
        <f>IF('full-scoreboard'!J86='full-scoreboard'!J85,'full-scoreboard'!B85,'full-scoreboard'!A86)</f>
        <v>78</v>
      </c>
      <c r="C86" t="s">
        <v>193</v>
      </c>
      <c r="D86" t="s">
        <v>194</v>
      </c>
      <c r="E86" t="s">
        <v>19</v>
      </c>
      <c r="F86">
        <v>0</v>
      </c>
      <c r="G86">
        <v>0</v>
      </c>
      <c r="H86">
        <v>0</v>
      </c>
      <c r="I86">
        <v>0</v>
      </c>
      <c r="J86">
        <v>0</v>
      </c>
      <c r="K86" s="2" t="s">
        <v>127</v>
      </c>
    </row>
    <row r="87" spans="1:10" ht="12.75">
      <c r="A87">
        <f>'full-scoreboard'!A86+1</f>
        <v>86</v>
      </c>
      <c r="B87">
        <f>IF('full-scoreboard'!J87='full-scoreboard'!J86,'full-scoreboard'!B86,'full-scoreboard'!A87)</f>
        <v>78</v>
      </c>
      <c r="C87" t="s">
        <v>195</v>
      </c>
      <c r="D87" t="s">
        <v>196</v>
      </c>
      <c r="E87" t="s">
        <v>44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>
        <f>'full-scoreboard'!A87+1</f>
        <v>87</v>
      </c>
      <c r="B88">
        <f>IF('full-scoreboard'!J88='full-scoreboard'!J87,'full-scoreboard'!B87,'full-scoreboard'!A88)</f>
        <v>78</v>
      </c>
      <c r="C88" t="s">
        <v>197</v>
      </c>
      <c r="D88" t="s">
        <v>198</v>
      </c>
      <c r="E88" t="s">
        <v>27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1" ht="12.75">
      <c r="A89">
        <f>'full-scoreboard'!A88+1</f>
        <v>88</v>
      </c>
      <c r="B89">
        <f>IF('full-scoreboard'!J89='full-scoreboard'!J88,'full-scoreboard'!B88,'full-scoreboard'!A89)</f>
        <v>78</v>
      </c>
      <c r="C89" t="s">
        <v>199</v>
      </c>
      <c r="D89" t="s">
        <v>200</v>
      </c>
      <c r="E89" t="s">
        <v>19</v>
      </c>
      <c r="F89">
        <v>0</v>
      </c>
      <c r="G89">
        <v>0</v>
      </c>
      <c r="H89">
        <v>0</v>
      </c>
      <c r="I89">
        <v>0</v>
      </c>
      <c r="J89">
        <v>0</v>
      </c>
      <c r="K89" s="2" t="s">
        <v>127</v>
      </c>
    </row>
    <row r="90" spans="1:10" ht="12.75">
      <c r="A90">
        <f>'full-scoreboard'!A89+1</f>
        <v>89</v>
      </c>
      <c r="B90">
        <f>IF('full-scoreboard'!J90='full-scoreboard'!J89,'full-scoreboard'!B89,'full-scoreboard'!A90)</f>
        <v>78</v>
      </c>
      <c r="C90" t="s">
        <v>201</v>
      </c>
      <c r="D90" t="s">
        <v>202</v>
      </c>
      <c r="E90" t="s">
        <v>44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>
        <f>'full-scoreboard'!A90+1</f>
        <v>90</v>
      </c>
      <c r="B91">
        <f>IF('full-scoreboard'!J91='full-scoreboard'!J90,'full-scoreboard'!B90,'full-scoreboard'!A91)</f>
        <v>78</v>
      </c>
      <c r="C91" t="s">
        <v>203</v>
      </c>
      <c r="D91" t="s">
        <v>204</v>
      </c>
      <c r="E91" t="s">
        <v>44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1" ht="14.25">
      <c r="A92">
        <f>'full-scoreboard'!A91+1</f>
        <v>91</v>
      </c>
      <c r="B92">
        <f>IF('full-scoreboard'!J92='full-scoreboard'!J91,'full-scoreboard'!B91,'full-scoreboard'!A92)</f>
        <v>78</v>
      </c>
      <c r="C92" t="s">
        <v>205</v>
      </c>
      <c r="D92" s="1" t="s">
        <v>206</v>
      </c>
      <c r="E92" t="s">
        <v>124</v>
      </c>
      <c r="F92">
        <v>0</v>
      </c>
      <c r="G92">
        <v>0</v>
      </c>
      <c r="H92">
        <v>0</v>
      </c>
      <c r="I92">
        <v>0</v>
      </c>
      <c r="J92">
        <v>0</v>
      </c>
      <c r="K92" s="2"/>
    </row>
    <row r="93" spans="1:11" ht="12.75">
      <c r="A93">
        <f>'full-scoreboard'!A92+1</f>
        <v>92</v>
      </c>
      <c r="B93">
        <f>IF('full-scoreboard'!J93='full-scoreboard'!J92,'full-scoreboard'!B92,'full-scoreboard'!A93)</f>
        <v>78</v>
      </c>
      <c r="C93" t="s">
        <v>207</v>
      </c>
      <c r="D93" t="s">
        <v>208</v>
      </c>
      <c r="E93" t="s">
        <v>124</v>
      </c>
      <c r="F93">
        <v>0</v>
      </c>
      <c r="G93">
        <v>0</v>
      </c>
      <c r="H93">
        <v>0</v>
      </c>
      <c r="I93">
        <v>0</v>
      </c>
      <c r="J93">
        <v>0</v>
      </c>
      <c r="K93" s="2" t="s">
        <v>127</v>
      </c>
    </row>
    <row r="94" spans="1:10" ht="12.75">
      <c r="A94">
        <f>'full-scoreboard'!A93+1</f>
        <v>93</v>
      </c>
      <c r="B94">
        <f>IF('full-scoreboard'!J94='full-scoreboard'!J93,'full-scoreboard'!B93,'full-scoreboard'!A94)</f>
        <v>78</v>
      </c>
      <c r="C94" t="s">
        <v>209</v>
      </c>
      <c r="D94" t="s">
        <v>210</v>
      </c>
      <c r="E94" t="s">
        <v>155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>
        <f>'full-scoreboard'!A94+1</f>
        <v>94</v>
      </c>
      <c r="B95">
        <f>IF('full-scoreboard'!J95='full-scoreboard'!J94,'full-scoreboard'!B94,'full-scoreboard'!A95)</f>
        <v>78</v>
      </c>
      <c r="C95" t="s">
        <v>211</v>
      </c>
      <c r="D95" t="s">
        <v>212</v>
      </c>
      <c r="E95" t="s">
        <v>155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2.75">
      <c r="A96">
        <f>'full-scoreboard'!A95+1</f>
        <v>95</v>
      </c>
      <c r="B96">
        <f>IF('full-scoreboard'!J96='full-scoreboard'!J95,'full-scoreboard'!B95,'full-scoreboard'!A96)</f>
        <v>78</v>
      </c>
      <c r="C96" t="s">
        <v>213</v>
      </c>
      <c r="D96" t="s">
        <v>214</v>
      </c>
      <c r="E96" t="s">
        <v>144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1" ht="12.75">
      <c r="A97">
        <f>'full-scoreboard'!A96+1</f>
        <v>96</v>
      </c>
      <c r="B97">
        <f>IF('full-scoreboard'!J97='full-scoreboard'!J96,'full-scoreboard'!B96,'full-scoreboard'!A97)</f>
        <v>78</v>
      </c>
      <c r="C97" t="s">
        <v>215</v>
      </c>
      <c r="D97" t="s">
        <v>216</v>
      </c>
      <c r="E97" t="s">
        <v>124</v>
      </c>
      <c r="F97">
        <v>0</v>
      </c>
      <c r="G97">
        <v>0</v>
      </c>
      <c r="H97">
        <v>0</v>
      </c>
      <c r="I97">
        <v>0</v>
      </c>
      <c r="J97">
        <v>0</v>
      </c>
      <c r="K97" s="2" t="s">
        <v>127</v>
      </c>
    </row>
    <row r="98" spans="1:10" ht="14.25">
      <c r="A98">
        <f>'full-scoreboard'!A97+1</f>
        <v>97</v>
      </c>
      <c r="B98">
        <f>IF('full-scoreboard'!J98='full-scoreboard'!J97,'full-scoreboard'!B97,'full-scoreboard'!A98)</f>
        <v>78</v>
      </c>
      <c r="C98" t="s">
        <v>217</v>
      </c>
      <c r="D98" s="1" t="s">
        <v>218</v>
      </c>
      <c r="E98" t="s">
        <v>60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>
        <f>'full-scoreboard'!A98+1</f>
        <v>98</v>
      </c>
      <c r="B99">
        <f>IF('full-scoreboard'!J99='full-scoreboard'!J98,'full-scoreboard'!B98,'full-scoreboard'!A99)</f>
        <v>78</v>
      </c>
      <c r="C99" t="s">
        <v>219</v>
      </c>
      <c r="D99" t="s">
        <v>220</v>
      </c>
      <c r="E99" t="s">
        <v>60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>
        <f>'full-scoreboard'!A99+1</f>
        <v>99</v>
      </c>
      <c r="B100">
        <f>IF('full-scoreboard'!J100='full-scoreboard'!J99,'full-scoreboard'!B99,'full-scoreboard'!A100)</f>
        <v>78</v>
      </c>
      <c r="C100" t="s">
        <v>221</v>
      </c>
      <c r="D100" t="s">
        <v>222</v>
      </c>
      <c r="E100" t="s">
        <v>44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>
        <f>'full-scoreboard'!A100+1</f>
        <v>100</v>
      </c>
      <c r="B101">
        <f>IF('full-scoreboard'!J101='full-scoreboard'!J100,'full-scoreboard'!B100,'full-scoreboard'!A101)</f>
        <v>78</v>
      </c>
      <c r="C101" t="s">
        <v>223</v>
      </c>
      <c r="D101" t="s">
        <v>224</v>
      </c>
      <c r="E101" t="s">
        <v>44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1" ht="12.75">
      <c r="A102">
        <f>'full-scoreboard'!A101+1</f>
        <v>101</v>
      </c>
      <c r="B102">
        <f>IF('full-scoreboard'!J102='full-scoreboard'!J101,'full-scoreboard'!B101,'full-scoreboard'!A102)</f>
        <v>78</v>
      </c>
      <c r="C102" t="s">
        <v>225</v>
      </c>
      <c r="D102" t="s">
        <v>226</v>
      </c>
      <c r="E102" t="s">
        <v>44</v>
      </c>
      <c r="F102">
        <v>0</v>
      </c>
      <c r="G102">
        <v>0</v>
      </c>
      <c r="H102">
        <v>0</v>
      </c>
      <c r="I102">
        <v>0</v>
      </c>
      <c r="J102">
        <v>0</v>
      </c>
      <c r="K102" s="2" t="s">
        <v>127</v>
      </c>
    </row>
    <row r="103" spans="1:11" ht="12.75">
      <c r="A103">
        <f>'full-scoreboard'!A102+1</f>
        <v>102</v>
      </c>
      <c r="B103">
        <f>IF('full-scoreboard'!J103='full-scoreboard'!J102,'full-scoreboard'!B102,'full-scoreboard'!A103)</f>
        <v>78</v>
      </c>
      <c r="C103" t="s">
        <v>227</v>
      </c>
      <c r="D103" t="s">
        <v>228</v>
      </c>
      <c r="E103" t="s">
        <v>13</v>
      </c>
      <c r="F103">
        <v>0</v>
      </c>
      <c r="G103">
        <v>0</v>
      </c>
      <c r="H103">
        <v>0</v>
      </c>
      <c r="I103">
        <v>0</v>
      </c>
      <c r="J103">
        <v>0</v>
      </c>
      <c r="K103" s="2" t="s">
        <v>127</v>
      </c>
    </row>
    <row r="104" spans="1:11" ht="12.75">
      <c r="A104">
        <f>'full-scoreboard'!A103+1</f>
        <v>103</v>
      </c>
      <c r="B104">
        <f>IF('full-scoreboard'!J104='full-scoreboard'!J103,'full-scoreboard'!B103,'full-scoreboard'!A104)</f>
        <v>78</v>
      </c>
      <c r="C104" t="s">
        <v>229</v>
      </c>
      <c r="D104" t="s">
        <v>230</v>
      </c>
      <c r="E104" t="s">
        <v>13</v>
      </c>
      <c r="F104">
        <v>0</v>
      </c>
      <c r="G104">
        <v>0</v>
      </c>
      <c r="H104">
        <v>0</v>
      </c>
      <c r="I104">
        <v>0</v>
      </c>
      <c r="J104">
        <v>0</v>
      </c>
      <c r="K104" s="2" t="s">
        <v>127</v>
      </c>
    </row>
    <row r="105" spans="1:10" ht="12.75">
      <c r="A105">
        <f>'full-scoreboard'!A104+1</f>
        <v>104</v>
      </c>
      <c r="B105">
        <f>IF('full-scoreboard'!J105='full-scoreboard'!J104,'full-scoreboard'!B104,'full-scoreboard'!A105)</f>
        <v>78</v>
      </c>
      <c r="C105" t="s">
        <v>231</v>
      </c>
      <c r="D105" t="s">
        <v>232</v>
      </c>
      <c r="E105" t="s">
        <v>144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1" ht="12.75">
      <c r="A106">
        <f>'full-scoreboard'!A105+1</f>
        <v>105</v>
      </c>
      <c r="B106">
        <f>IF('full-scoreboard'!J106='full-scoreboard'!J105,'full-scoreboard'!B105,'full-scoreboard'!A106)</f>
        <v>78</v>
      </c>
      <c r="C106" t="s">
        <v>233</v>
      </c>
      <c r="D106" t="s">
        <v>234</v>
      </c>
      <c r="E106" t="s">
        <v>124</v>
      </c>
      <c r="F106">
        <v>0</v>
      </c>
      <c r="G106">
        <v>0</v>
      </c>
      <c r="H106">
        <v>0</v>
      </c>
      <c r="I106">
        <v>0</v>
      </c>
      <c r="J106">
        <v>0</v>
      </c>
      <c r="K106" s="2" t="s">
        <v>127</v>
      </c>
    </row>
    <row r="107" spans="1:11" ht="14.25">
      <c r="A107">
        <f>'full-scoreboard'!A106+1</f>
        <v>106</v>
      </c>
      <c r="B107">
        <f>IF('full-scoreboard'!J107='full-scoreboard'!J106,'full-scoreboard'!B106,'full-scoreboard'!A107)</f>
        <v>78</v>
      </c>
      <c r="C107" t="s">
        <v>235</v>
      </c>
      <c r="D107" s="1" t="s">
        <v>236</v>
      </c>
      <c r="E107" t="s">
        <v>124</v>
      </c>
      <c r="F107">
        <v>0</v>
      </c>
      <c r="G107">
        <v>0</v>
      </c>
      <c r="H107">
        <v>0</v>
      </c>
      <c r="I107">
        <v>0</v>
      </c>
      <c r="J107">
        <v>0</v>
      </c>
      <c r="K107" s="2" t="s">
        <v>127</v>
      </c>
    </row>
    <row r="108" spans="1:10" ht="12.75">
      <c r="A108">
        <f>'full-scoreboard'!A107+1</f>
        <v>107</v>
      </c>
      <c r="B108">
        <f>IF('full-scoreboard'!J108='full-scoreboard'!J107,'full-scoreboard'!B107,'full-scoreboard'!A108)</f>
        <v>78</v>
      </c>
      <c r="C108" t="s">
        <v>237</v>
      </c>
      <c r="D108" t="s">
        <v>238</v>
      </c>
      <c r="E108" t="s">
        <v>27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2.75">
      <c r="A109">
        <f>'full-scoreboard'!A108+1</f>
        <v>108</v>
      </c>
      <c r="B109">
        <f>IF('full-scoreboard'!J109='full-scoreboard'!J108,'full-scoreboard'!B108,'full-scoreboard'!A109)</f>
        <v>78</v>
      </c>
      <c r="C109" t="s">
        <v>239</v>
      </c>
      <c r="D109" t="s">
        <v>240</v>
      </c>
      <c r="E109" t="s">
        <v>27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1" ht="12.75">
      <c r="A110">
        <f>'full-scoreboard'!A109+1</f>
        <v>109</v>
      </c>
      <c r="B110">
        <f>IF('full-scoreboard'!J110='full-scoreboard'!J109,'full-scoreboard'!B109,'full-scoreboard'!A110)</f>
        <v>78</v>
      </c>
      <c r="C110" t="s">
        <v>241</v>
      </c>
      <c r="D110" t="s">
        <v>242</v>
      </c>
      <c r="E110" t="s">
        <v>44</v>
      </c>
      <c r="F110">
        <v>0</v>
      </c>
      <c r="G110">
        <v>0</v>
      </c>
      <c r="H110">
        <v>0</v>
      </c>
      <c r="I110">
        <v>0</v>
      </c>
      <c r="J110">
        <v>0</v>
      </c>
      <c r="K110" s="2" t="s">
        <v>127</v>
      </c>
    </row>
    <row r="111" spans="1:10" ht="12.75">
      <c r="A111">
        <f>'full-scoreboard'!A110+1</f>
        <v>110</v>
      </c>
      <c r="B111">
        <f>IF('full-scoreboard'!J111='full-scoreboard'!J110,'full-scoreboard'!B110,'full-scoreboard'!A111)</f>
        <v>78</v>
      </c>
      <c r="C111" t="s">
        <v>243</v>
      </c>
      <c r="D111" t="s">
        <v>244</v>
      </c>
      <c r="E111" t="s">
        <v>60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4.25">
      <c r="A112">
        <f>'full-scoreboard'!A111+1</f>
        <v>111</v>
      </c>
      <c r="B112">
        <f>IF('full-scoreboard'!J112='full-scoreboard'!J111,'full-scoreboard'!B111,'full-scoreboard'!A112)</f>
        <v>78</v>
      </c>
      <c r="C112" t="s">
        <v>245</v>
      </c>
      <c r="D112" s="1" t="s">
        <v>246</v>
      </c>
      <c r="E112" t="s">
        <v>155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2.75">
      <c r="A113">
        <f>'full-scoreboard'!A112+1</f>
        <v>112</v>
      </c>
      <c r="B113">
        <f>IF('full-scoreboard'!J113='full-scoreboard'!J112,'full-scoreboard'!B112,'full-scoreboard'!A113)</f>
        <v>78</v>
      </c>
      <c r="C113" t="s">
        <v>247</v>
      </c>
      <c r="D113" t="s">
        <v>248</v>
      </c>
      <c r="E113" t="s">
        <v>27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2.75">
      <c r="A114">
        <f>'full-scoreboard'!A113+1</f>
        <v>113</v>
      </c>
      <c r="B114">
        <f>IF('full-scoreboard'!J114='full-scoreboard'!J113,'full-scoreboard'!B113,'full-scoreboard'!A114)</f>
        <v>78</v>
      </c>
      <c r="C114" t="s">
        <v>249</v>
      </c>
      <c r="D114" t="s">
        <v>250</v>
      </c>
      <c r="E114" t="s">
        <v>27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>
        <f>'full-scoreboard'!A114+1</f>
        <v>114</v>
      </c>
      <c r="B115">
        <f>IF('full-scoreboard'!J115='full-scoreboard'!J114,'full-scoreboard'!B114,'full-scoreboard'!A115)</f>
        <v>78</v>
      </c>
      <c r="C115" t="s">
        <v>251</v>
      </c>
      <c r="D115" t="s">
        <v>252</v>
      </c>
      <c r="E115" t="s">
        <v>63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ht="12.75">
      <c r="A116">
        <f>'full-scoreboard'!A115+1</f>
        <v>115</v>
      </c>
      <c r="B116">
        <f>IF('full-scoreboard'!J116='full-scoreboard'!J115,'full-scoreboard'!B115,'full-scoreboard'!A116)</f>
        <v>78</v>
      </c>
      <c r="C116" t="s">
        <v>253</v>
      </c>
      <c r="D116" t="s">
        <v>254</v>
      </c>
      <c r="E116" t="s">
        <v>60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1" ht="12.75">
      <c r="A117">
        <f>'full-scoreboard'!A116+1</f>
        <v>116</v>
      </c>
      <c r="B117">
        <f>IF('full-scoreboard'!J117='full-scoreboard'!J116,'full-scoreboard'!B116,'full-scoreboard'!A117)</f>
        <v>78</v>
      </c>
      <c r="C117" t="s">
        <v>255</v>
      </c>
      <c r="D117" t="s">
        <v>256</v>
      </c>
      <c r="E117" t="s">
        <v>44</v>
      </c>
      <c r="F117">
        <v>0</v>
      </c>
      <c r="G117">
        <v>0</v>
      </c>
      <c r="H117">
        <v>0</v>
      </c>
      <c r="I117">
        <v>0</v>
      </c>
      <c r="J117">
        <v>0</v>
      </c>
      <c r="K117" s="2" t="s">
        <v>127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E2" sqref="E2"/>
    </sheetView>
  </sheetViews>
  <sheetFormatPr defaultColWidth="11.421875" defaultRowHeight="12.75"/>
  <cols>
    <col min="1" max="1" width="9.00390625" style="0" customWidth="1"/>
    <col min="2" max="2" width="5.8515625" style="0" customWidth="1"/>
    <col min="3" max="3" width="24.421875" style="0" customWidth="1"/>
    <col min="4" max="4" width="30.8515625" style="0" customWidth="1"/>
    <col min="5" max="5" width="19.57421875" style="0" customWidth="1"/>
    <col min="6" max="6" width="6.00390625" style="0" customWidth="1"/>
    <col min="7" max="7" width="5.00390625" style="0" customWidth="1"/>
    <col min="8" max="9" width="4.421875" style="0" customWidth="1"/>
    <col min="10" max="10" width="7.00390625" style="0" customWidth="1"/>
    <col min="11" max="11" width="9.140625" style="0" customWidth="1"/>
    <col min="12" max="13" width="11.57421875" style="0" customWidth="1"/>
    <col min="14" max="14" width="19.57421875" style="0" customWidth="1"/>
    <col min="15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257</v>
      </c>
    </row>
    <row r="2" spans="1:11" ht="12.75">
      <c r="A2" s="3">
        <v>1</v>
      </c>
      <c r="B2" s="3">
        <v>1</v>
      </c>
      <c r="C2" s="3" t="s">
        <v>11</v>
      </c>
      <c r="D2" s="3" t="s">
        <v>12</v>
      </c>
      <c r="E2" s="3" t="s">
        <v>13</v>
      </c>
      <c r="F2" s="3">
        <v>100</v>
      </c>
      <c r="G2" s="3">
        <v>100</v>
      </c>
      <c r="H2" s="3">
        <v>100</v>
      </c>
      <c r="I2" s="3">
        <v>100</v>
      </c>
      <c r="J2" s="3">
        <v>400</v>
      </c>
      <c r="K2" s="3" t="s">
        <v>258</v>
      </c>
    </row>
    <row r="3" spans="1:11" ht="12.75">
      <c r="A3" s="3">
        <f>'medal-scoreboard'!A2+1</f>
        <v>2</v>
      </c>
      <c r="B3" s="3">
        <f>IF('medal-scoreboard'!J3='medal-scoreboard'!J2,'medal-scoreboard'!B2,'medal-scoreboard'!A3)</f>
        <v>2</v>
      </c>
      <c r="C3" s="3" t="s">
        <v>14</v>
      </c>
      <c r="D3" s="3" t="s">
        <v>15</v>
      </c>
      <c r="E3" s="3" t="s">
        <v>16</v>
      </c>
      <c r="F3" s="3">
        <v>92.77</v>
      </c>
      <c r="G3" s="3">
        <v>100</v>
      </c>
      <c r="H3" s="3">
        <v>58</v>
      </c>
      <c r="I3" s="3">
        <v>60</v>
      </c>
      <c r="J3" s="3">
        <v>310.77</v>
      </c>
      <c r="K3" s="3" t="s">
        <v>258</v>
      </c>
    </row>
    <row r="4" spans="1:11" ht="12.75">
      <c r="A4" s="3">
        <f>'medal-scoreboard'!A3+1</f>
        <v>3</v>
      </c>
      <c r="B4" s="3">
        <f>IF('medal-scoreboard'!J4='medal-scoreboard'!J3,'medal-scoreboard'!B3,'medal-scoreboard'!A4)</f>
        <v>3</v>
      </c>
      <c r="C4" s="3" t="s">
        <v>17</v>
      </c>
      <c r="D4" s="3" t="s">
        <v>18</v>
      </c>
      <c r="E4" s="3" t="s">
        <v>19</v>
      </c>
      <c r="F4" s="3">
        <v>0</v>
      </c>
      <c r="G4" s="3">
        <v>60</v>
      </c>
      <c r="H4" s="3">
        <v>100</v>
      </c>
      <c r="I4" s="3">
        <v>100</v>
      </c>
      <c r="J4" s="3">
        <v>260</v>
      </c>
      <c r="K4" s="3" t="s">
        <v>258</v>
      </c>
    </row>
    <row r="5" spans="1:11" ht="12.75">
      <c r="A5" s="3">
        <f>'medal-scoreboard'!A4+1</f>
        <v>4</v>
      </c>
      <c r="B5" s="3">
        <f>IF('medal-scoreboard'!J5='medal-scoreboard'!J4,'medal-scoreboard'!B4,'medal-scoreboard'!A5)</f>
        <v>4</v>
      </c>
      <c r="C5" s="3" t="s">
        <v>20</v>
      </c>
      <c r="D5" s="3" t="s">
        <v>21</v>
      </c>
      <c r="E5" s="3" t="s">
        <v>22</v>
      </c>
      <c r="F5" s="3">
        <v>100</v>
      </c>
      <c r="G5" s="3">
        <v>0</v>
      </c>
      <c r="H5" s="3">
        <v>100</v>
      </c>
      <c r="I5" s="3">
        <v>35</v>
      </c>
      <c r="J5" s="3">
        <v>235</v>
      </c>
      <c r="K5" s="3" t="s">
        <v>258</v>
      </c>
    </row>
    <row r="6" spans="1:11" ht="12.75">
      <c r="A6" s="3">
        <f>'medal-scoreboard'!A5+1</f>
        <v>5</v>
      </c>
      <c r="B6" s="3">
        <f>IF('medal-scoreboard'!J6='medal-scoreboard'!J5,'medal-scoreboard'!B5,'medal-scoreboard'!A6)</f>
        <v>5</v>
      </c>
      <c r="C6" s="3" t="s">
        <v>23</v>
      </c>
      <c r="D6" s="3" t="s">
        <v>24</v>
      </c>
      <c r="E6" s="3" t="s">
        <v>22</v>
      </c>
      <c r="F6" s="3">
        <v>0</v>
      </c>
      <c r="G6" s="3">
        <v>60</v>
      </c>
      <c r="H6" s="3">
        <v>100</v>
      </c>
      <c r="I6" s="3">
        <v>46</v>
      </c>
      <c r="J6" s="3">
        <v>206</v>
      </c>
      <c r="K6" s="3" t="s">
        <v>258</v>
      </c>
    </row>
    <row r="7" spans="1:11" ht="12.75">
      <c r="A7" s="3">
        <f>'medal-scoreboard'!A6+1</f>
        <v>6</v>
      </c>
      <c r="B7" s="3">
        <f>IF('medal-scoreboard'!J7='medal-scoreboard'!J6,'medal-scoreboard'!B6,'medal-scoreboard'!A7)</f>
        <v>6</v>
      </c>
      <c r="C7" s="3" t="s">
        <v>25</v>
      </c>
      <c r="D7" s="3" t="s">
        <v>26</v>
      </c>
      <c r="E7" s="3" t="s">
        <v>27</v>
      </c>
      <c r="F7" s="3">
        <v>100</v>
      </c>
      <c r="G7" s="3">
        <v>0</v>
      </c>
      <c r="H7" s="3">
        <v>100</v>
      </c>
      <c r="I7" s="3">
        <v>0</v>
      </c>
      <c r="J7" s="3">
        <v>200</v>
      </c>
      <c r="K7" s="3" t="s">
        <v>258</v>
      </c>
    </row>
    <row r="8" spans="1:11" ht="12.75">
      <c r="A8" s="3">
        <f>'medal-scoreboard'!A7+1</f>
        <v>7</v>
      </c>
      <c r="B8" s="3">
        <f>IF('medal-scoreboard'!J8='medal-scoreboard'!J7,'medal-scoreboard'!B7,'medal-scoreboard'!A8)</f>
        <v>7</v>
      </c>
      <c r="C8" s="3" t="s">
        <v>28</v>
      </c>
      <c r="D8" s="3" t="s">
        <v>29</v>
      </c>
      <c r="E8" s="3" t="s">
        <v>22</v>
      </c>
      <c r="F8" s="3">
        <v>97.82</v>
      </c>
      <c r="G8" s="3">
        <v>0</v>
      </c>
      <c r="H8" s="3">
        <v>100</v>
      </c>
      <c r="I8" s="3">
        <v>0</v>
      </c>
      <c r="J8" s="3">
        <v>197.82</v>
      </c>
      <c r="K8" s="3" t="s">
        <v>258</v>
      </c>
    </row>
    <row r="9" spans="1:11" ht="12.75">
      <c r="A9" s="3">
        <f>'medal-scoreboard'!A8+1</f>
        <v>8</v>
      </c>
      <c r="B9" s="3">
        <f>IF('medal-scoreboard'!J9='medal-scoreboard'!J8,'medal-scoreboard'!B8,'medal-scoreboard'!A9)</f>
        <v>8</v>
      </c>
      <c r="C9" s="3" t="s">
        <v>30</v>
      </c>
      <c r="D9" s="3" t="s">
        <v>31</v>
      </c>
      <c r="E9" s="3" t="s">
        <v>22</v>
      </c>
      <c r="F9" s="3">
        <v>100</v>
      </c>
      <c r="G9" s="3">
        <v>60</v>
      </c>
      <c r="H9" s="3">
        <v>0</v>
      </c>
      <c r="I9" s="3">
        <v>0</v>
      </c>
      <c r="J9" s="3">
        <v>160</v>
      </c>
      <c r="K9" s="3" t="s">
        <v>258</v>
      </c>
    </row>
    <row r="10" spans="1:11" ht="12.75">
      <c r="A10" s="3">
        <f>'medal-scoreboard'!A9+1</f>
        <v>9</v>
      </c>
      <c r="B10" s="3">
        <f>IF('medal-scoreboard'!J10='medal-scoreboard'!J9,'medal-scoreboard'!B9,'medal-scoreboard'!A10)</f>
        <v>9</v>
      </c>
      <c r="C10" s="3" t="s">
        <v>32</v>
      </c>
      <c r="D10" s="3" t="s">
        <v>33</v>
      </c>
      <c r="E10" s="3" t="s">
        <v>22</v>
      </c>
      <c r="F10" s="3">
        <v>97.82</v>
      </c>
      <c r="G10" s="3">
        <v>30</v>
      </c>
      <c r="H10" s="3">
        <v>0</v>
      </c>
      <c r="I10" s="3">
        <v>21</v>
      </c>
      <c r="J10" s="3">
        <v>148.82</v>
      </c>
      <c r="K10" s="3" t="s">
        <v>258</v>
      </c>
    </row>
    <row r="11" spans="1:11" ht="12.75">
      <c r="A11" s="4">
        <f>'medal-scoreboard'!A10+1</f>
        <v>10</v>
      </c>
      <c r="B11" s="4">
        <f>IF('medal-scoreboard'!J11='medal-scoreboard'!J10,'medal-scoreboard'!B10,'medal-scoreboard'!A11)</f>
        <v>10</v>
      </c>
      <c r="C11" s="4" t="s">
        <v>34</v>
      </c>
      <c r="D11" s="4" t="s">
        <v>35</v>
      </c>
      <c r="E11" s="4" t="s">
        <v>22</v>
      </c>
      <c r="F11" s="4">
        <v>0</v>
      </c>
      <c r="G11" s="4">
        <v>0</v>
      </c>
      <c r="H11" s="4">
        <v>100</v>
      </c>
      <c r="I11" s="4">
        <v>46</v>
      </c>
      <c r="J11" s="4">
        <v>146</v>
      </c>
      <c r="K11" s="4" t="s">
        <v>259</v>
      </c>
    </row>
    <row r="12" spans="1:11" ht="12.75">
      <c r="A12" s="4">
        <f>'medal-scoreboard'!A11+1</f>
        <v>11</v>
      </c>
      <c r="B12" s="4">
        <f>IF('medal-scoreboard'!J12='medal-scoreboard'!J11,'medal-scoreboard'!B11,'medal-scoreboard'!A12)</f>
        <v>11</v>
      </c>
      <c r="C12" s="4" t="s">
        <v>36</v>
      </c>
      <c r="D12" s="4" t="s">
        <v>37</v>
      </c>
      <c r="E12" s="4" t="s">
        <v>13</v>
      </c>
      <c r="F12" s="4">
        <v>100</v>
      </c>
      <c r="G12" s="4">
        <v>6</v>
      </c>
      <c r="H12" s="4">
        <v>0</v>
      </c>
      <c r="I12" s="4">
        <v>35</v>
      </c>
      <c r="J12" s="4">
        <v>141</v>
      </c>
      <c r="K12" s="4" t="s">
        <v>259</v>
      </c>
    </row>
    <row r="13" spans="1:11" ht="12.75">
      <c r="A13" s="4">
        <f>'medal-scoreboard'!A12+1</f>
        <v>12</v>
      </c>
      <c r="B13" s="4">
        <f>IF('medal-scoreboard'!J13='medal-scoreboard'!J12,'medal-scoreboard'!B12,'medal-scoreboard'!A13)</f>
        <v>12</v>
      </c>
      <c r="C13" s="4" t="s">
        <v>38</v>
      </c>
      <c r="D13" s="4" t="s">
        <v>39</v>
      </c>
      <c r="E13" s="4" t="s">
        <v>22</v>
      </c>
      <c r="F13" s="4">
        <v>100</v>
      </c>
      <c r="G13" s="4">
        <v>0</v>
      </c>
      <c r="H13" s="4">
        <v>0</v>
      </c>
      <c r="I13" s="4">
        <v>35</v>
      </c>
      <c r="J13" s="4">
        <v>135</v>
      </c>
      <c r="K13" s="4" t="s">
        <v>259</v>
      </c>
    </row>
    <row r="14" spans="1:11" ht="12.75">
      <c r="A14" s="4">
        <f>'medal-scoreboard'!A13+1</f>
        <v>13</v>
      </c>
      <c r="B14" s="4">
        <f>IF('medal-scoreboard'!J14='medal-scoreboard'!J13,'medal-scoreboard'!B13,'medal-scoreboard'!A14)</f>
        <v>13</v>
      </c>
      <c r="C14" s="4" t="s">
        <v>40</v>
      </c>
      <c r="D14" s="4" t="s">
        <v>41</v>
      </c>
      <c r="E14" s="4" t="s">
        <v>16</v>
      </c>
      <c r="F14" s="4">
        <v>88</v>
      </c>
      <c r="G14" s="4">
        <v>10</v>
      </c>
      <c r="H14" s="4">
        <v>0</v>
      </c>
      <c r="I14" s="4">
        <v>35</v>
      </c>
      <c r="J14" s="4">
        <v>133</v>
      </c>
      <c r="K14" s="4" t="s">
        <v>259</v>
      </c>
    </row>
    <row r="15" spans="1:11" ht="12.75">
      <c r="A15" s="4">
        <f>'medal-scoreboard'!A14+1</f>
        <v>14</v>
      </c>
      <c r="B15" s="4">
        <f>IF('medal-scoreboard'!J15='medal-scoreboard'!J14,'medal-scoreboard'!B14,'medal-scoreboard'!A15)</f>
        <v>14</v>
      </c>
      <c r="C15" s="4" t="s">
        <v>42</v>
      </c>
      <c r="D15" s="4" t="s">
        <v>43</v>
      </c>
      <c r="E15" s="4" t="s">
        <v>44</v>
      </c>
      <c r="F15" s="4">
        <v>88</v>
      </c>
      <c r="G15" s="4">
        <v>0</v>
      </c>
      <c r="H15" s="4">
        <v>0</v>
      </c>
      <c r="I15" s="4">
        <v>35</v>
      </c>
      <c r="J15" s="4">
        <v>123</v>
      </c>
      <c r="K15" s="4" t="s">
        <v>259</v>
      </c>
    </row>
    <row r="16" spans="1:11" ht="14.25">
      <c r="A16" s="4">
        <f>'medal-scoreboard'!A15+1</f>
        <v>15</v>
      </c>
      <c r="B16" s="4">
        <f>IF('medal-scoreboard'!J16='medal-scoreboard'!J15,'medal-scoreboard'!B15,'medal-scoreboard'!A16)</f>
        <v>15</v>
      </c>
      <c r="C16" s="4" t="s">
        <v>45</v>
      </c>
      <c r="D16" s="5" t="s">
        <v>46</v>
      </c>
      <c r="E16" s="4" t="s">
        <v>47</v>
      </c>
      <c r="F16" s="4">
        <v>100</v>
      </c>
      <c r="G16" s="4">
        <v>0</v>
      </c>
      <c r="H16" s="4">
        <v>0</v>
      </c>
      <c r="I16" s="4">
        <v>21</v>
      </c>
      <c r="J16" s="4">
        <v>121</v>
      </c>
      <c r="K16" s="4" t="s">
        <v>259</v>
      </c>
    </row>
    <row r="17" spans="1:11" ht="12.75">
      <c r="A17" s="4">
        <f>'medal-scoreboard'!A16+1</f>
        <v>16</v>
      </c>
      <c r="B17" s="4">
        <f>IF('medal-scoreboard'!J17='medal-scoreboard'!J16,'medal-scoreboard'!B16,'medal-scoreboard'!A17)</f>
        <v>16</v>
      </c>
      <c r="C17" s="4" t="s">
        <v>48</v>
      </c>
      <c r="D17" s="4" t="s">
        <v>49</v>
      </c>
      <c r="E17" s="4" t="s">
        <v>47</v>
      </c>
      <c r="F17" s="4">
        <v>58.54</v>
      </c>
      <c r="G17" s="4">
        <v>0</v>
      </c>
      <c r="H17" s="4">
        <v>0</v>
      </c>
      <c r="I17" s="4">
        <v>60</v>
      </c>
      <c r="J17" s="4">
        <v>118.54</v>
      </c>
      <c r="K17" s="4" t="s">
        <v>259</v>
      </c>
    </row>
    <row r="18" spans="1:11" ht="12.75">
      <c r="A18" s="4">
        <f>'medal-scoreboard'!A17+1</f>
        <v>17</v>
      </c>
      <c r="B18" s="4">
        <f>IF('medal-scoreboard'!J18='medal-scoreboard'!J17,'medal-scoreboard'!B17,'medal-scoreboard'!A18)</f>
        <v>17</v>
      </c>
      <c r="C18" s="4" t="s">
        <v>50</v>
      </c>
      <c r="D18" s="4" t="s">
        <v>51</v>
      </c>
      <c r="E18" s="4" t="s">
        <v>22</v>
      </c>
      <c r="F18" s="4">
        <v>97.82</v>
      </c>
      <c r="G18" s="4">
        <v>16</v>
      </c>
      <c r="H18" s="4">
        <v>0</v>
      </c>
      <c r="I18" s="4">
        <v>0</v>
      </c>
      <c r="J18" s="4">
        <v>113.82</v>
      </c>
      <c r="K18" s="4" t="s">
        <v>259</v>
      </c>
    </row>
    <row r="19" spans="1:11" ht="12.75">
      <c r="A19" s="4">
        <f>'medal-scoreboard'!A18+1</f>
        <v>18</v>
      </c>
      <c r="B19" s="4">
        <f>IF('medal-scoreboard'!J19='medal-scoreboard'!J18,'medal-scoreboard'!B18,'medal-scoreboard'!A19)</f>
        <v>18</v>
      </c>
      <c r="C19" s="4" t="s">
        <v>52</v>
      </c>
      <c r="D19" s="4" t="s">
        <v>53</v>
      </c>
      <c r="E19" s="4" t="s">
        <v>47</v>
      </c>
      <c r="F19" s="4">
        <v>97.82</v>
      </c>
      <c r="G19" s="4">
        <v>15.1</v>
      </c>
      <c r="H19" s="4">
        <v>0</v>
      </c>
      <c r="I19" s="4">
        <v>0</v>
      </c>
      <c r="J19" s="4">
        <v>112.91999999999999</v>
      </c>
      <c r="K19" s="4" t="s">
        <v>259</v>
      </c>
    </row>
    <row r="20" spans="1:11" ht="12.75">
      <c r="A20" s="4">
        <f>'medal-scoreboard'!A19+1</f>
        <v>19</v>
      </c>
      <c r="B20" s="4">
        <f>IF('medal-scoreboard'!J20='medal-scoreboard'!J19,'medal-scoreboard'!B19,'medal-scoreboard'!A20)</f>
        <v>19</v>
      </c>
      <c r="C20" s="4" t="s">
        <v>54</v>
      </c>
      <c r="D20" s="4" t="s">
        <v>55</v>
      </c>
      <c r="E20" s="4" t="s">
        <v>47</v>
      </c>
      <c r="F20" s="4">
        <v>100</v>
      </c>
      <c r="G20" s="4">
        <v>10</v>
      </c>
      <c r="H20" s="4">
        <v>0</v>
      </c>
      <c r="I20" s="4">
        <v>0</v>
      </c>
      <c r="J20" s="4">
        <v>110</v>
      </c>
      <c r="K20" s="4" t="s">
        <v>259</v>
      </c>
    </row>
    <row r="21" spans="1:11" ht="12.75">
      <c r="A21" s="4">
        <f>'medal-scoreboard'!A20+1</f>
        <v>20</v>
      </c>
      <c r="B21" s="4">
        <f>IF('medal-scoreboard'!J21='medal-scoreboard'!J20,'medal-scoreboard'!B20,'medal-scoreboard'!A21)</f>
        <v>20</v>
      </c>
      <c r="C21" s="4" t="s">
        <v>56</v>
      </c>
      <c r="D21" s="4" t="s">
        <v>57</v>
      </c>
      <c r="E21" s="4" t="s">
        <v>16</v>
      </c>
      <c r="F21" s="4">
        <v>97.82</v>
      </c>
      <c r="G21" s="4">
        <v>10</v>
      </c>
      <c r="H21" s="4">
        <v>0</v>
      </c>
      <c r="I21" s="4">
        <v>0</v>
      </c>
      <c r="J21" s="4">
        <v>107.82</v>
      </c>
      <c r="K21" s="4" t="s">
        <v>259</v>
      </c>
    </row>
    <row r="22" spans="1:11" ht="14.25">
      <c r="A22" s="4">
        <f>'medal-scoreboard'!A21+1</f>
        <v>21</v>
      </c>
      <c r="B22" s="4">
        <f>IF('medal-scoreboard'!J22='medal-scoreboard'!J21,'medal-scoreboard'!B21,'medal-scoreboard'!A22)</f>
        <v>21</v>
      </c>
      <c r="C22" s="4" t="s">
        <v>58</v>
      </c>
      <c r="D22" s="5" t="s">
        <v>59</v>
      </c>
      <c r="E22" s="4" t="s">
        <v>60</v>
      </c>
      <c r="F22" s="4">
        <v>100</v>
      </c>
      <c r="G22" s="4">
        <v>0</v>
      </c>
      <c r="H22" s="4">
        <v>0</v>
      </c>
      <c r="I22" s="4">
        <v>6</v>
      </c>
      <c r="J22" s="4">
        <v>106</v>
      </c>
      <c r="K22" s="4" t="s">
        <v>259</v>
      </c>
    </row>
    <row r="23" spans="1:11" ht="12.75">
      <c r="A23" s="4">
        <f>'medal-scoreboard'!A22+1</f>
        <v>22</v>
      </c>
      <c r="B23" s="4">
        <f>IF('medal-scoreboard'!J23='medal-scoreboard'!J22,'medal-scoreboard'!B22,'medal-scoreboard'!A23)</f>
        <v>21</v>
      </c>
      <c r="C23" s="4" t="s">
        <v>61</v>
      </c>
      <c r="D23" s="4" t="s">
        <v>62</v>
      </c>
      <c r="E23" s="4" t="s">
        <v>63</v>
      </c>
      <c r="F23" s="4">
        <v>100</v>
      </c>
      <c r="G23" s="4">
        <v>0</v>
      </c>
      <c r="H23" s="4">
        <v>0</v>
      </c>
      <c r="I23" s="4">
        <v>6</v>
      </c>
      <c r="J23" s="4">
        <v>106</v>
      </c>
      <c r="K23" s="4" t="s">
        <v>259</v>
      </c>
    </row>
    <row r="24" spans="1:11" ht="12.75">
      <c r="A24" s="4">
        <f>'medal-scoreboard'!A23+1</f>
        <v>23</v>
      </c>
      <c r="B24" s="4">
        <f>IF('medal-scoreboard'!J24='medal-scoreboard'!J23,'medal-scoreboard'!B23,'medal-scoreboard'!A24)</f>
        <v>23</v>
      </c>
      <c r="C24" s="4" t="s">
        <v>64</v>
      </c>
      <c r="D24" s="4" t="s">
        <v>65</v>
      </c>
      <c r="E24" s="4" t="s">
        <v>22</v>
      </c>
      <c r="F24" s="4">
        <v>97.82</v>
      </c>
      <c r="G24" s="4">
        <v>0</v>
      </c>
      <c r="H24" s="4">
        <v>5</v>
      </c>
      <c r="I24" s="4">
        <v>0</v>
      </c>
      <c r="J24" s="4">
        <v>102.82</v>
      </c>
      <c r="K24" s="4" t="s">
        <v>259</v>
      </c>
    </row>
    <row r="25" spans="1:11" ht="12.75">
      <c r="A25" s="4">
        <f>'medal-scoreboard'!A24+1</f>
        <v>24</v>
      </c>
      <c r="B25" s="4">
        <f>IF('medal-scoreboard'!J25='medal-scoreboard'!J24,'medal-scoreboard'!B24,'medal-scoreboard'!A25)</f>
        <v>23</v>
      </c>
      <c r="C25" s="4" t="s">
        <v>66</v>
      </c>
      <c r="D25" s="4" t="s">
        <v>67</v>
      </c>
      <c r="E25" s="4" t="s">
        <v>22</v>
      </c>
      <c r="F25" s="4">
        <v>97.82</v>
      </c>
      <c r="G25" s="4">
        <v>0</v>
      </c>
      <c r="H25" s="4">
        <v>5</v>
      </c>
      <c r="I25" s="4">
        <v>0</v>
      </c>
      <c r="J25" s="4">
        <v>102.82</v>
      </c>
      <c r="K25" s="4" t="s">
        <v>259</v>
      </c>
    </row>
    <row r="26" spans="1:11" ht="12.75">
      <c r="A26" s="4">
        <f>'medal-scoreboard'!A25+1</f>
        <v>25</v>
      </c>
      <c r="B26" s="4">
        <f>IF('medal-scoreboard'!J26='medal-scoreboard'!J25,'medal-scoreboard'!B25,'medal-scoreboard'!A26)</f>
        <v>25</v>
      </c>
      <c r="C26" s="4" t="s">
        <v>68</v>
      </c>
      <c r="D26" s="4" t="s">
        <v>69</v>
      </c>
      <c r="E26" s="4" t="s">
        <v>13</v>
      </c>
      <c r="F26" s="4">
        <v>92.12</v>
      </c>
      <c r="G26" s="4">
        <v>10</v>
      </c>
      <c r="H26" s="4">
        <v>0</v>
      </c>
      <c r="I26" s="4">
        <v>0</v>
      </c>
      <c r="J26" s="4">
        <v>102.12</v>
      </c>
      <c r="K26" s="4" t="s">
        <v>259</v>
      </c>
    </row>
    <row r="27" spans="1:11" ht="12.75">
      <c r="A27" s="6">
        <f>'medal-scoreboard'!A26+1</f>
        <v>26</v>
      </c>
      <c r="B27" s="6">
        <f>IF('medal-scoreboard'!J27='medal-scoreboard'!J26,'medal-scoreboard'!B26,'medal-scoreboard'!A27)</f>
        <v>26</v>
      </c>
      <c r="C27" s="6" t="s">
        <v>70</v>
      </c>
      <c r="D27" s="6" t="s">
        <v>71</v>
      </c>
      <c r="E27" s="6" t="s">
        <v>63</v>
      </c>
      <c r="F27" s="6">
        <v>100</v>
      </c>
      <c r="G27" s="6">
        <v>0</v>
      </c>
      <c r="H27" s="6">
        <v>0</v>
      </c>
      <c r="I27" s="6">
        <v>0</v>
      </c>
      <c r="J27" s="6">
        <v>100</v>
      </c>
      <c r="K27" s="6" t="s">
        <v>260</v>
      </c>
    </row>
    <row r="28" spans="1:11" ht="12.75">
      <c r="A28" s="6">
        <f>'medal-scoreboard'!A27+1</f>
        <v>27</v>
      </c>
      <c r="B28" s="6">
        <f>IF('medal-scoreboard'!J28='medal-scoreboard'!J27,'medal-scoreboard'!B27,'medal-scoreboard'!A28)</f>
        <v>26</v>
      </c>
      <c r="C28" s="6" t="s">
        <v>72</v>
      </c>
      <c r="D28" s="6" t="s">
        <v>73</v>
      </c>
      <c r="E28" s="6" t="s">
        <v>44</v>
      </c>
      <c r="F28" s="6">
        <v>100</v>
      </c>
      <c r="G28" s="6">
        <v>0</v>
      </c>
      <c r="H28" s="6">
        <v>0</v>
      </c>
      <c r="I28" s="6">
        <v>0</v>
      </c>
      <c r="J28" s="6">
        <v>100</v>
      </c>
      <c r="K28" s="6" t="s">
        <v>260</v>
      </c>
    </row>
    <row r="29" spans="1:11" ht="12.75">
      <c r="A29" s="6">
        <f>'medal-scoreboard'!A28+1</f>
        <v>28</v>
      </c>
      <c r="B29" s="6">
        <f>IF('medal-scoreboard'!J29='medal-scoreboard'!J28,'medal-scoreboard'!B28,'medal-scoreboard'!A29)</f>
        <v>26</v>
      </c>
      <c r="C29" s="6" t="s">
        <v>74</v>
      </c>
      <c r="D29" s="6" t="s">
        <v>75</v>
      </c>
      <c r="E29" s="6" t="s">
        <v>47</v>
      </c>
      <c r="F29" s="6">
        <v>0</v>
      </c>
      <c r="G29" s="6">
        <v>0</v>
      </c>
      <c r="H29" s="6">
        <v>100</v>
      </c>
      <c r="I29" s="6">
        <v>0</v>
      </c>
      <c r="J29" s="6">
        <v>100</v>
      </c>
      <c r="K29" s="6" t="s">
        <v>260</v>
      </c>
    </row>
    <row r="30" spans="1:11" ht="12.75">
      <c r="A30" s="6">
        <f>'medal-scoreboard'!A29+1</f>
        <v>29</v>
      </c>
      <c r="B30" s="6">
        <f>IF('medal-scoreboard'!J30='medal-scoreboard'!J29,'medal-scoreboard'!B29,'medal-scoreboard'!A30)</f>
        <v>29</v>
      </c>
      <c r="C30" s="6" t="s">
        <v>76</v>
      </c>
      <c r="D30" s="6" t="s">
        <v>77</v>
      </c>
      <c r="E30" s="6" t="s">
        <v>19</v>
      </c>
      <c r="F30" s="6">
        <v>23.05</v>
      </c>
      <c r="G30" s="6">
        <v>16</v>
      </c>
      <c r="H30" s="6">
        <v>0</v>
      </c>
      <c r="I30" s="6">
        <v>60</v>
      </c>
      <c r="J30" s="6">
        <v>99.05</v>
      </c>
      <c r="K30" s="6" t="s">
        <v>260</v>
      </c>
    </row>
    <row r="31" spans="1:11" ht="14.25">
      <c r="A31" s="6">
        <f>'medal-scoreboard'!A30+1</f>
        <v>30</v>
      </c>
      <c r="B31" s="6">
        <f>IF('medal-scoreboard'!J31='medal-scoreboard'!J30,'medal-scoreboard'!B30,'medal-scoreboard'!A31)</f>
        <v>30</v>
      </c>
      <c r="C31" s="6" t="s">
        <v>78</v>
      </c>
      <c r="D31" s="7" t="s">
        <v>79</v>
      </c>
      <c r="E31" s="6" t="s">
        <v>60</v>
      </c>
      <c r="F31" s="6">
        <v>89.94</v>
      </c>
      <c r="G31" s="6">
        <v>8</v>
      </c>
      <c r="H31" s="6">
        <v>0</v>
      </c>
      <c r="I31" s="6">
        <v>0</v>
      </c>
      <c r="J31" s="6">
        <v>97.94</v>
      </c>
      <c r="K31" s="6" t="s">
        <v>260</v>
      </c>
    </row>
    <row r="32" spans="1:11" ht="12.75">
      <c r="A32" s="6">
        <f>'medal-scoreboard'!A31+1</f>
        <v>31</v>
      </c>
      <c r="B32" s="6">
        <f>IF('medal-scoreboard'!J32='medal-scoreboard'!J31,'medal-scoreboard'!B31,'medal-scoreboard'!A32)</f>
        <v>31</v>
      </c>
      <c r="C32" s="6" t="s">
        <v>80</v>
      </c>
      <c r="D32" s="6" t="s">
        <v>81</v>
      </c>
      <c r="E32" s="6" t="s">
        <v>16</v>
      </c>
      <c r="F32" s="6">
        <v>97.82</v>
      </c>
      <c r="G32" s="6">
        <v>0</v>
      </c>
      <c r="H32" s="6">
        <v>0</v>
      </c>
      <c r="I32" s="6">
        <v>0</v>
      </c>
      <c r="J32" s="6">
        <v>97.82</v>
      </c>
      <c r="K32" s="6" t="s">
        <v>260</v>
      </c>
    </row>
    <row r="33" spans="1:11" ht="12.75">
      <c r="A33" s="6">
        <f>'medal-scoreboard'!A32+1</f>
        <v>32</v>
      </c>
      <c r="B33" s="6">
        <f>IF('medal-scoreboard'!J33='medal-scoreboard'!J32,'medal-scoreboard'!B32,'medal-scoreboard'!A33)</f>
        <v>32</v>
      </c>
      <c r="C33" s="6" t="s">
        <v>82</v>
      </c>
      <c r="D33" s="6" t="s">
        <v>83</v>
      </c>
      <c r="E33" s="6" t="s">
        <v>47</v>
      </c>
      <c r="F33" s="6">
        <v>23.69</v>
      </c>
      <c r="G33" s="6">
        <v>0</v>
      </c>
      <c r="H33" s="6">
        <v>13</v>
      </c>
      <c r="I33" s="6">
        <v>60</v>
      </c>
      <c r="J33" s="6">
        <v>96.69</v>
      </c>
      <c r="K33" s="6" t="s">
        <v>260</v>
      </c>
    </row>
    <row r="34" spans="1:11" ht="14.25">
      <c r="A34" s="6">
        <f>'medal-scoreboard'!A33+1</f>
        <v>33</v>
      </c>
      <c r="B34" s="6">
        <f>IF('medal-scoreboard'!J34='medal-scoreboard'!J33,'medal-scoreboard'!B33,'medal-scoreboard'!A34)</f>
        <v>33</v>
      </c>
      <c r="C34" s="6" t="s">
        <v>84</v>
      </c>
      <c r="D34" s="7" t="s">
        <v>85</v>
      </c>
      <c r="E34" s="6" t="s">
        <v>27</v>
      </c>
      <c r="F34" s="6">
        <v>94.97</v>
      </c>
      <c r="G34" s="6">
        <v>0</v>
      </c>
      <c r="H34" s="6">
        <v>0</v>
      </c>
      <c r="I34" s="6">
        <v>0</v>
      </c>
      <c r="J34" s="6">
        <v>94.97</v>
      </c>
      <c r="K34" s="6" t="s">
        <v>260</v>
      </c>
    </row>
    <row r="35" spans="1:11" ht="12.75">
      <c r="A35" s="6">
        <f>'medal-scoreboard'!A34+1</f>
        <v>34</v>
      </c>
      <c r="B35" s="6">
        <f>IF('medal-scoreboard'!J35='medal-scoreboard'!J34,'medal-scoreboard'!B34,'medal-scoreboard'!A35)</f>
        <v>34</v>
      </c>
      <c r="C35" s="6" t="s">
        <v>86</v>
      </c>
      <c r="D35" s="6" t="s">
        <v>87</v>
      </c>
      <c r="E35" s="6" t="s">
        <v>44</v>
      </c>
      <c r="F35" s="6">
        <v>88</v>
      </c>
      <c r="G35" s="6">
        <v>0</v>
      </c>
      <c r="H35" s="6">
        <v>0</v>
      </c>
      <c r="I35" s="6">
        <v>0</v>
      </c>
      <c r="J35" s="6">
        <v>88</v>
      </c>
      <c r="K35" s="6" t="s">
        <v>260</v>
      </c>
    </row>
    <row r="36" spans="1:11" ht="12.75">
      <c r="A36" s="6">
        <f>'medal-scoreboard'!A35+1</f>
        <v>35</v>
      </c>
      <c r="B36" s="6">
        <f>IF('medal-scoreboard'!J36='medal-scoreboard'!J35,'medal-scoreboard'!B35,'medal-scoreboard'!A36)</f>
        <v>34</v>
      </c>
      <c r="C36" s="6" t="s">
        <v>88</v>
      </c>
      <c r="D36" s="6" t="s">
        <v>89</v>
      </c>
      <c r="E36" s="6" t="s">
        <v>13</v>
      </c>
      <c r="F36" s="6">
        <v>88</v>
      </c>
      <c r="G36" s="6">
        <v>0</v>
      </c>
      <c r="H36" s="6">
        <v>0</v>
      </c>
      <c r="I36" s="6">
        <v>0</v>
      </c>
      <c r="J36" s="6">
        <v>88</v>
      </c>
      <c r="K36" s="6" t="s">
        <v>260</v>
      </c>
    </row>
    <row r="37" spans="1:11" ht="12.75">
      <c r="A37" s="6">
        <f>'medal-scoreboard'!A36+1</f>
        <v>36</v>
      </c>
      <c r="B37" s="6">
        <f>IF('medal-scoreboard'!J37='medal-scoreboard'!J36,'medal-scoreboard'!B36,'medal-scoreboard'!A37)</f>
        <v>36</v>
      </c>
      <c r="C37" s="6" t="s">
        <v>90</v>
      </c>
      <c r="D37" s="6" t="s">
        <v>91</v>
      </c>
      <c r="E37" s="6" t="s">
        <v>63</v>
      </c>
      <c r="F37" s="6">
        <v>0</v>
      </c>
      <c r="G37" s="6">
        <v>50.6</v>
      </c>
      <c r="H37" s="6">
        <v>0</v>
      </c>
      <c r="I37" s="6">
        <v>35</v>
      </c>
      <c r="J37" s="6">
        <v>85.6</v>
      </c>
      <c r="K37" s="6" t="s">
        <v>260</v>
      </c>
    </row>
    <row r="38" spans="1:11" ht="12.75">
      <c r="A38" s="6">
        <f>'medal-scoreboard'!A37+1</f>
        <v>37</v>
      </c>
      <c r="B38" s="6">
        <f>IF('medal-scoreboard'!J38='medal-scoreboard'!J37,'medal-scoreboard'!B37,'medal-scoreboard'!A38)</f>
        <v>37</v>
      </c>
      <c r="C38" s="6" t="s">
        <v>92</v>
      </c>
      <c r="D38" s="6" t="s">
        <v>93</v>
      </c>
      <c r="E38" s="6" t="s">
        <v>19</v>
      </c>
      <c r="F38" s="6">
        <v>23.05</v>
      </c>
      <c r="G38" s="6">
        <v>6</v>
      </c>
      <c r="H38" s="6">
        <v>0</v>
      </c>
      <c r="I38" s="6">
        <v>46</v>
      </c>
      <c r="J38" s="6">
        <v>75.05</v>
      </c>
      <c r="K38" s="6" t="s">
        <v>260</v>
      </c>
    </row>
    <row r="39" spans="1:11" ht="12.75">
      <c r="A39" s="6">
        <f>'medal-scoreboard'!A38+1</f>
        <v>38</v>
      </c>
      <c r="B39" s="6">
        <f>IF('medal-scoreboard'!J39='medal-scoreboard'!J38,'medal-scoreboard'!B38,'medal-scoreboard'!A39)</f>
        <v>38</v>
      </c>
      <c r="C39" s="6" t="s">
        <v>94</v>
      </c>
      <c r="D39" s="6" t="s">
        <v>95</v>
      </c>
      <c r="E39" s="6" t="s">
        <v>19</v>
      </c>
      <c r="F39" s="6">
        <v>68.75</v>
      </c>
      <c r="G39" s="6">
        <v>0</v>
      </c>
      <c r="H39" s="6">
        <v>0</v>
      </c>
      <c r="I39" s="6">
        <v>0</v>
      </c>
      <c r="J39" s="6">
        <v>68.75</v>
      </c>
      <c r="K39" s="6" t="s">
        <v>260</v>
      </c>
    </row>
    <row r="40" spans="1:11" ht="14.25">
      <c r="A40" s="6">
        <f>'medal-scoreboard'!A39+1</f>
        <v>39</v>
      </c>
      <c r="B40" s="6">
        <f>IF('medal-scoreboard'!J40='medal-scoreboard'!J39,'medal-scoreboard'!B39,'medal-scoreboard'!A40)</f>
        <v>39</v>
      </c>
      <c r="C40" s="6" t="s">
        <v>96</v>
      </c>
      <c r="D40" s="7" t="s">
        <v>97</v>
      </c>
      <c r="E40" s="6" t="s">
        <v>47</v>
      </c>
      <c r="F40" s="6">
        <v>0</v>
      </c>
      <c r="G40" s="6">
        <v>8</v>
      </c>
      <c r="H40" s="6">
        <v>0</v>
      </c>
      <c r="I40" s="6">
        <v>60</v>
      </c>
      <c r="J40" s="6">
        <v>68</v>
      </c>
      <c r="K40" s="6" t="s">
        <v>260</v>
      </c>
    </row>
    <row r="41" spans="1:11" ht="12.75">
      <c r="A41" s="6">
        <f>'medal-scoreboard'!A40+1</f>
        <v>40</v>
      </c>
      <c r="B41" s="6">
        <f>IF('medal-scoreboard'!J41='medal-scoreboard'!J40,'medal-scoreboard'!B40,'medal-scoreboard'!A41)</f>
        <v>40</v>
      </c>
      <c r="C41" s="6" t="s">
        <v>98</v>
      </c>
      <c r="D41" s="6" t="s">
        <v>99</v>
      </c>
      <c r="E41" s="6" t="s">
        <v>19</v>
      </c>
      <c r="F41" s="6">
        <v>23.05</v>
      </c>
      <c r="G41" s="6">
        <v>0</v>
      </c>
      <c r="H41" s="6">
        <v>0</v>
      </c>
      <c r="I41" s="6">
        <v>35</v>
      </c>
      <c r="J41" s="6">
        <v>58.05</v>
      </c>
      <c r="K41" s="6" t="s">
        <v>260</v>
      </c>
    </row>
    <row r="42" spans="1:11" ht="12.75">
      <c r="A42" s="6">
        <f>'medal-scoreboard'!A41+1</f>
        <v>41</v>
      </c>
      <c r="B42" s="6">
        <f>IF('medal-scoreboard'!J42='medal-scoreboard'!J41,'medal-scoreboard'!B41,'medal-scoreboard'!A42)</f>
        <v>41</v>
      </c>
      <c r="C42" s="6" t="s">
        <v>100</v>
      </c>
      <c r="D42" s="6" t="s">
        <v>101</v>
      </c>
      <c r="E42" s="6" t="s">
        <v>19</v>
      </c>
      <c r="F42" s="6">
        <v>0</v>
      </c>
      <c r="G42" s="6">
        <v>0</v>
      </c>
      <c r="H42" s="6">
        <v>13</v>
      </c>
      <c r="I42" s="6">
        <v>35</v>
      </c>
      <c r="J42" s="6">
        <v>48</v>
      </c>
      <c r="K42" s="6" t="s">
        <v>260</v>
      </c>
    </row>
    <row r="43" spans="1:11" ht="12.75">
      <c r="A43" s="6">
        <f>'medal-scoreboard'!A42+1</f>
        <v>42</v>
      </c>
      <c r="B43" s="6">
        <f>IF('medal-scoreboard'!J43='medal-scoreboard'!J42,'medal-scoreboard'!B42,'medal-scoreboard'!A43)</f>
        <v>42</v>
      </c>
      <c r="C43" s="6" t="s">
        <v>102</v>
      </c>
      <c r="D43" s="6" t="s">
        <v>103</v>
      </c>
      <c r="E43" s="6" t="s">
        <v>63</v>
      </c>
      <c r="F43" s="6">
        <v>0</v>
      </c>
      <c r="G43" s="6">
        <v>44</v>
      </c>
      <c r="H43" s="6">
        <v>0</v>
      </c>
      <c r="I43" s="6">
        <v>0</v>
      </c>
      <c r="J43" s="6">
        <v>44</v>
      </c>
      <c r="K43" s="6" t="s">
        <v>260</v>
      </c>
    </row>
    <row r="44" spans="1:11" ht="12.75">
      <c r="A44" s="6">
        <f>'medal-scoreboard'!A43+1</f>
        <v>43</v>
      </c>
      <c r="B44" s="6">
        <f>IF('medal-scoreboard'!J44='medal-scoreboard'!J43,'medal-scoreboard'!B43,'medal-scoreboard'!A44)</f>
        <v>43</v>
      </c>
      <c r="C44" s="6" t="s">
        <v>104</v>
      </c>
      <c r="D44" s="6" t="s">
        <v>105</v>
      </c>
      <c r="E44" s="6" t="s">
        <v>44</v>
      </c>
      <c r="F44" s="6">
        <v>23.05</v>
      </c>
      <c r="G44" s="6">
        <v>10</v>
      </c>
      <c r="H44" s="6">
        <v>0</v>
      </c>
      <c r="I44" s="6">
        <v>6</v>
      </c>
      <c r="J44" s="6">
        <v>39.05</v>
      </c>
      <c r="K44" s="6" t="s">
        <v>260</v>
      </c>
    </row>
    <row r="45" spans="1:11" ht="12.75">
      <c r="A45" s="6">
        <f>'medal-scoreboard'!A44+1</f>
        <v>44</v>
      </c>
      <c r="B45" s="6">
        <f>IF('medal-scoreboard'!J45='medal-scoreboard'!J44,'medal-scoreboard'!B44,'medal-scoreboard'!A45)</f>
        <v>44</v>
      </c>
      <c r="C45" s="6" t="s">
        <v>106</v>
      </c>
      <c r="D45" s="6" t="s">
        <v>107</v>
      </c>
      <c r="E45" s="6" t="s">
        <v>19</v>
      </c>
      <c r="F45" s="6">
        <v>0</v>
      </c>
      <c r="G45" s="6">
        <v>0</v>
      </c>
      <c r="H45" s="6">
        <v>0</v>
      </c>
      <c r="I45" s="6">
        <v>35</v>
      </c>
      <c r="J45" s="6">
        <v>35</v>
      </c>
      <c r="K45" s="6" t="s">
        <v>260</v>
      </c>
    </row>
    <row r="46" spans="1:11" ht="12.75">
      <c r="A46" s="6">
        <f>'medal-scoreboard'!A45+1</f>
        <v>45</v>
      </c>
      <c r="B46" s="6">
        <f>IF('medal-scoreboard'!J46='medal-scoreboard'!J45,'medal-scoreboard'!B45,'medal-scoreboard'!A46)</f>
        <v>45</v>
      </c>
      <c r="C46" s="6" t="s">
        <v>108</v>
      </c>
      <c r="D46" s="6" t="s">
        <v>109</v>
      </c>
      <c r="E46" s="6" t="s">
        <v>16</v>
      </c>
      <c r="F46" s="6">
        <v>0</v>
      </c>
      <c r="G46" s="6">
        <v>10</v>
      </c>
      <c r="H46" s="6">
        <v>0</v>
      </c>
      <c r="I46" s="6">
        <v>21</v>
      </c>
      <c r="J46" s="6">
        <v>31</v>
      </c>
      <c r="K46" s="6" t="s">
        <v>260</v>
      </c>
    </row>
    <row r="47" spans="1:11" ht="12.75">
      <c r="A47" s="6">
        <f>'medal-scoreboard'!A46+1</f>
        <v>46</v>
      </c>
      <c r="B47" s="6">
        <f>IF('medal-scoreboard'!J47='medal-scoreboard'!J46,'medal-scoreboard'!B46,'medal-scoreboard'!A47)</f>
        <v>45</v>
      </c>
      <c r="C47" s="6" t="s">
        <v>110</v>
      </c>
      <c r="D47" s="6" t="s">
        <v>111</v>
      </c>
      <c r="E47" s="6" t="s">
        <v>16</v>
      </c>
      <c r="F47" s="6">
        <v>0</v>
      </c>
      <c r="G47" s="6">
        <v>10</v>
      </c>
      <c r="H47" s="6">
        <v>0</v>
      </c>
      <c r="I47" s="6">
        <v>21</v>
      </c>
      <c r="J47" s="6">
        <v>31</v>
      </c>
      <c r="K47" s="6" t="s">
        <v>260</v>
      </c>
    </row>
    <row r="48" spans="1:11" ht="12.75">
      <c r="A48" s="6">
        <f>'medal-scoreboard'!A47+1</f>
        <v>47</v>
      </c>
      <c r="B48" s="6">
        <f>IF('medal-scoreboard'!J48='medal-scoreboard'!J47,'medal-scoreboard'!B47,'medal-scoreboard'!A48)</f>
        <v>47</v>
      </c>
      <c r="C48" s="6" t="s">
        <v>112</v>
      </c>
      <c r="D48" s="6" t="s">
        <v>113</v>
      </c>
      <c r="E48" s="6" t="s">
        <v>13</v>
      </c>
      <c r="F48" s="6">
        <v>23.69</v>
      </c>
      <c r="G48" s="6">
        <v>0</v>
      </c>
      <c r="H48" s="6">
        <v>0</v>
      </c>
      <c r="I48" s="6">
        <v>6</v>
      </c>
      <c r="J48" s="6">
        <v>29.69</v>
      </c>
      <c r="K48" s="6" t="s">
        <v>260</v>
      </c>
    </row>
    <row r="49" spans="1:11" ht="14.25">
      <c r="A49" s="6">
        <f>'medal-scoreboard'!A48+1</f>
        <v>48</v>
      </c>
      <c r="B49" s="6">
        <f>IF('medal-scoreboard'!J49='medal-scoreboard'!J48,'medal-scoreboard'!B48,'medal-scoreboard'!A49)</f>
        <v>48</v>
      </c>
      <c r="C49" s="6" t="s">
        <v>114</v>
      </c>
      <c r="D49" s="7" t="s">
        <v>115</v>
      </c>
      <c r="E49" s="6" t="s">
        <v>27</v>
      </c>
      <c r="F49" s="6">
        <v>23.05</v>
      </c>
      <c r="G49" s="6">
        <v>0</v>
      </c>
      <c r="H49" s="6">
        <v>0</v>
      </c>
      <c r="I49" s="6">
        <v>6</v>
      </c>
      <c r="J49" s="6">
        <v>29.05</v>
      </c>
      <c r="K49" s="6" t="s">
        <v>260</v>
      </c>
    </row>
    <row r="50" spans="1:11" ht="12.75">
      <c r="A50" s="6">
        <f>'medal-scoreboard'!A49+1</f>
        <v>49</v>
      </c>
      <c r="B50" s="6">
        <f>IF('medal-scoreboard'!J50='medal-scoreboard'!J49,'medal-scoreboard'!B49,'medal-scoreboard'!A50)</f>
        <v>49</v>
      </c>
      <c r="C50" s="6" t="s">
        <v>116</v>
      </c>
      <c r="D50" s="6" t="s">
        <v>117</v>
      </c>
      <c r="E50" s="6" t="s">
        <v>27</v>
      </c>
      <c r="F50" s="6">
        <v>23.69</v>
      </c>
      <c r="G50" s="6">
        <v>0</v>
      </c>
      <c r="H50" s="6">
        <v>0</v>
      </c>
      <c r="I50" s="6">
        <v>0</v>
      </c>
      <c r="J50" s="6">
        <v>23.69</v>
      </c>
      <c r="K50" s="6" t="s">
        <v>260</v>
      </c>
    </row>
    <row r="51" spans="1:10" ht="12.75">
      <c r="A51">
        <f>'medal-scoreboard'!A50+1</f>
        <v>50</v>
      </c>
      <c r="B51">
        <f>IF('medal-scoreboard'!J51='medal-scoreboard'!J50,'medal-scoreboard'!B50,'medal-scoreboard'!A51)</f>
        <v>50</v>
      </c>
      <c r="C51" t="s">
        <v>118</v>
      </c>
      <c r="D51" t="s">
        <v>119</v>
      </c>
      <c r="E51" t="s">
        <v>19</v>
      </c>
      <c r="F51">
        <v>23.05</v>
      </c>
      <c r="G51">
        <v>0</v>
      </c>
      <c r="H51">
        <v>0</v>
      </c>
      <c r="I51">
        <v>0</v>
      </c>
      <c r="J51">
        <v>23.05</v>
      </c>
    </row>
    <row r="52" spans="1:10" ht="12.75">
      <c r="A52">
        <f>'medal-scoreboard'!A51+1</f>
        <v>51</v>
      </c>
      <c r="B52">
        <f>IF('medal-scoreboard'!J52='medal-scoreboard'!J51,'medal-scoreboard'!B51,'medal-scoreboard'!A52)</f>
        <v>50</v>
      </c>
      <c r="C52" t="s">
        <v>120</v>
      </c>
      <c r="D52" t="s">
        <v>121</v>
      </c>
      <c r="E52" t="s">
        <v>13</v>
      </c>
      <c r="F52">
        <v>23.05</v>
      </c>
      <c r="G52">
        <v>0</v>
      </c>
      <c r="H52">
        <v>0</v>
      </c>
      <c r="I52">
        <v>0</v>
      </c>
      <c r="J52">
        <v>23.05</v>
      </c>
    </row>
    <row r="53" spans="1:10" ht="12.75">
      <c r="A53">
        <f>'medal-scoreboard'!A52+1</f>
        <v>52</v>
      </c>
      <c r="B53">
        <f>IF('medal-scoreboard'!J53='medal-scoreboard'!J52,'medal-scoreboard'!B52,'medal-scoreboard'!A53)</f>
        <v>52</v>
      </c>
      <c r="C53" t="s">
        <v>122</v>
      </c>
      <c r="D53" t="s">
        <v>123</v>
      </c>
      <c r="E53" t="s">
        <v>124</v>
      </c>
      <c r="F53">
        <v>18.52</v>
      </c>
      <c r="G53">
        <v>0</v>
      </c>
      <c r="H53">
        <v>0</v>
      </c>
      <c r="I53">
        <v>0</v>
      </c>
      <c r="J53">
        <v>18.52</v>
      </c>
    </row>
    <row r="54" spans="1:10" ht="14.25">
      <c r="A54">
        <f>'medal-scoreboard'!A53+1</f>
        <v>53</v>
      </c>
      <c r="B54">
        <f>IF('medal-scoreboard'!J54='medal-scoreboard'!J53,'medal-scoreboard'!B53,'medal-scoreboard'!A54)</f>
        <v>53</v>
      </c>
      <c r="C54" t="s">
        <v>128</v>
      </c>
      <c r="D54" s="1" t="s">
        <v>129</v>
      </c>
      <c r="E54" t="s">
        <v>47</v>
      </c>
      <c r="F54">
        <v>0</v>
      </c>
      <c r="G54">
        <v>14</v>
      </c>
      <c r="H54">
        <v>0</v>
      </c>
      <c r="I54">
        <v>0</v>
      </c>
      <c r="J54">
        <v>14</v>
      </c>
    </row>
    <row r="55" spans="1:10" ht="12.75">
      <c r="A55">
        <f>'medal-scoreboard'!A54+1</f>
        <v>54</v>
      </c>
      <c r="B55">
        <f>IF('medal-scoreboard'!J55='medal-scoreboard'!J54,'medal-scoreboard'!B54,'medal-scoreboard'!A55)</f>
        <v>54</v>
      </c>
      <c r="C55" t="s">
        <v>130</v>
      </c>
      <c r="D55" t="s">
        <v>131</v>
      </c>
      <c r="E55" t="s">
        <v>124</v>
      </c>
      <c r="F55">
        <v>0</v>
      </c>
      <c r="G55">
        <v>6</v>
      </c>
      <c r="H55">
        <v>0</v>
      </c>
      <c r="I55">
        <v>6</v>
      </c>
      <c r="J55">
        <v>12</v>
      </c>
    </row>
    <row r="56" spans="1:10" ht="12.75">
      <c r="A56">
        <f>'medal-scoreboard'!A55+1</f>
        <v>55</v>
      </c>
      <c r="B56">
        <f>IF('medal-scoreboard'!J56='medal-scoreboard'!J55,'medal-scoreboard'!B55,'medal-scoreboard'!A56)</f>
        <v>54</v>
      </c>
      <c r="C56" t="s">
        <v>132</v>
      </c>
      <c r="D56" t="s">
        <v>133</v>
      </c>
      <c r="E56" t="s">
        <v>124</v>
      </c>
      <c r="F56">
        <v>0</v>
      </c>
      <c r="G56">
        <v>6</v>
      </c>
      <c r="H56">
        <v>0</v>
      </c>
      <c r="I56">
        <v>6</v>
      </c>
      <c r="J56">
        <v>12</v>
      </c>
    </row>
    <row r="57" spans="1:10" ht="12.75">
      <c r="A57">
        <f>'medal-scoreboard'!A56+1</f>
        <v>56</v>
      </c>
      <c r="B57">
        <f>IF('medal-scoreboard'!J57='medal-scoreboard'!J56,'medal-scoreboard'!B56,'medal-scoreboard'!A57)</f>
        <v>56</v>
      </c>
      <c r="C57" t="s">
        <v>134</v>
      </c>
      <c r="D57" t="s">
        <v>135</v>
      </c>
      <c r="E57" t="s">
        <v>63</v>
      </c>
      <c r="F57">
        <v>10.77</v>
      </c>
      <c r="G57">
        <v>0</v>
      </c>
      <c r="H57">
        <v>0</v>
      </c>
      <c r="I57">
        <v>0</v>
      </c>
      <c r="J57">
        <v>10.77</v>
      </c>
    </row>
    <row r="58" spans="1:10" ht="12.75">
      <c r="A58">
        <f>'medal-scoreboard'!A57+1</f>
        <v>57</v>
      </c>
      <c r="B58">
        <f>IF('medal-scoreboard'!J58='medal-scoreboard'!J57,'medal-scoreboard'!B57,'medal-scoreboard'!A58)</f>
        <v>57</v>
      </c>
      <c r="C58" t="s">
        <v>138</v>
      </c>
      <c r="D58" t="s">
        <v>139</v>
      </c>
      <c r="E58" t="s">
        <v>63</v>
      </c>
      <c r="F58">
        <v>0</v>
      </c>
      <c r="G58">
        <v>0</v>
      </c>
      <c r="H58">
        <v>0</v>
      </c>
      <c r="I58">
        <v>6</v>
      </c>
      <c r="J58">
        <v>6</v>
      </c>
    </row>
    <row r="59" spans="1:10" ht="12.75">
      <c r="A59">
        <f>'medal-scoreboard'!A58+1</f>
        <v>58</v>
      </c>
      <c r="B59">
        <f>IF('medal-scoreboard'!J59='medal-scoreboard'!J58,'medal-scoreboard'!B58,'medal-scoreboard'!A59)</f>
        <v>57</v>
      </c>
      <c r="C59" t="s">
        <v>140</v>
      </c>
      <c r="D59" t="s">
        <v>141</v>
      </c>
      <c r="E59" t="s">
        <v>19</v>
      </c>
      <c r="F59">
        <v>0</v>
      </c>
      <c r="G59">
        <v>0</v>
      </c>
      <c r="H59">
        <v>0</v>
      </c>
      <c r="I59">
        <v>6</v>
      </c>
      <c r="J59">
        <v>6</v>
      </c>
    </row>
    <row r="60" spans="1:10" ht="12.75">
      <c r="A60">
        <f>'medal-scoreboard'!A59+1</f>
        <v>59</v>
      </c>
      <c r="B60">
        <f>IF('medal-scoreboard'!J60='medal-scoreboard'!J59,'medal-scoreboard'!B59,'medal-scoreboard'!A60)</f>
        <v>57</v>
      </c>
      <c r="C60" t="s">
        <v>142</v>
      </c>
      <c r="D60" t="s">
        <v>143</v>
      </c>
      <c r="E60" t="s">
        <v>144</v>
      </c>
      <c r="F60">
        <v>0</v>
      </c>
      <c r="G60">
        <v>0</v>
      </c>
      <c r="H60">
        <v>0</v>
      </c>
      <c r="I60">
        <v>6</v>
      </c>
      <c r="J60">
        <v>6</v>
      </c>
    </row>
    <row r="61" spans="1:10" ht="14.25">
      <c r="A61">
        <f>'medal-scoreboard'!A60+1</f>
        <v>60</v>
      </c>
      <c r="B61">
        <f>IF('medal-scoreboard'!J61='medal-scoreboard'!J60,'medal-scoreboard'!B60,'medal-scoreboard'!A61)</f>
        <v>57</v>
      </c>
      <c r="C61" t="s">
        <v>145</v>
      </c>
      <c r="D61" s="1" t="s">
        <v>146</v>
      </c>
      <c r="E61" t="s">
        <v>47</v>
      </c>
      <c r="F61">
        <v>0</v>
      </c>
      <c r="G61">
        <v>0</v>
      </c>
      <c r="H61">
        <v>0</v>
      </c>
      <c r="I61">
        <v>6</v>
      </c>
      <c r="J61">
        <v>6</v>
      </c>
    </row>
    <row r="62" spans="1:10" ht="12.75">
      <c r="A62">
        <f>'medal-scoreboard'!A61+1</f>
        <v>61</v>
      </c>
      <c r="B62">
        <f>IF('medal-scoreboard'!J62='medal-scoreboard'!J61,'medal-scoreboard'!B61,'medal-scoreboard'!A62)</f>
        <v>57</v>
      </c>
      <c r="C62" t="s">
        <v>147</v>
      </c>
      <c r="D62" t="s">
        <v>148</v>
      </c>
      <c r="E62" t="s">
        <v>19</v>
      </c>
      <c r="F62">
        <v>0</v>
      </c>
      <c r="G62">
        <v>6</v>
      </c>
      <c r="H62">
        <v>0</v>
      </c>
      <c r="I62">
        <v>0</v>
      </c>
      <c r="J62">
        <v>6</v>
      </c>
    </row>
    <row r="63" spans="1:10" ht="12.75">
      <c r="A63">
        <f>'medal-scoreboard'!A62+1</f>
        <v>62</v>
      </c>
      <c r="B63">
        <f>IF('medal-scoreboard'!J63='medal-scoreboard'!J62,'medal-scoreboard'!B62,'medal-scoreboard'!A63)</f>
        <v>57</v>
      </c>
      <c r="C63" t="s">
        <v>153</v>
      </c>
      <c r="D63" t="s">
        <v>154</v>
      </c>
      <c r="E63" t="s">
        <v>155</v>
      </c>
      <c r="F63">
        <v>0</v>
      </c>
      <c r="G63">
        <v>0</v>
      </c>
      <c r="H63">
        <v>0</v>
      </c>
      <c r="I63">
        <v>6</v>
      </c>
      <c r="J63">
        <v>6</v>
      </c>
    </row>
    <row r="64" spans="1:10" ht="12.75">
      <c r="A64">
        <f>'medal-scoreboard'!A63+1</f>
        <v>63</v>
      </c>
      <c r="B64">
        <f>IF('medal-scoreboard'!J64='medal-scoreboard'!J63,'medal-scoreboard'!B63,'medal-scoreboard'!A64)</f>
        <v>57</v>
      </c>
      <c r="C64" t="s">
        <v>156</v>
      </c>
      <c r="D64" t="s">
        <v>157</v>
      </c>
      <c r="E64" t="s">
        <v>13</v>
      </c>
      <c r="F64">
        <v>0</v>
      </c>
      <c r="G64">
        <v>0</v>
      </c>
      <c r="H64">
        <v>0</v>
      </c>
      <c r="I64">
        <v>6</v>
      </c>
      <c r="J64">
        <v>6</v>
      </c>
    </row>
    <row r="65" spans="1:10" ht="12.75">
      <c r="A65">
        <f>'medal-scoreboard'!A64+1</f>
        <v>64</v>
      </c>
      <c r="B65">
        <f>IF('medal-scoreboard'!J65='medal-scoreboard'!J64,'medal-scoreboard'!B64,'medal-scoreboard'!A65)</f>
        <v>57</v>
      </c>
      <c r="C65" t="s">
        <v>158</v>
      </c>
      <c r="D65" t="s">
        <v>159</v>
      </c>
      <c r="E65" t="s">
        <v>13</v>
      </c>
      <c r="F65">
        <v>0</v>
      </c>
      <c r="G65">
        <v>0</v>
      </c>
      <c r="H65">
        <v>0</v>
      </c>
      <c r="I65">
        <v>6</v>
      </c>
      <c r="J65">
        <v>6</v>
      </c>
    </row>
    <row r="66" spans="1:10" ht="12.75">
      <c r="A66">
        <f>'medal-scoreboard'!A65+1</f>
        <v>65</v>
      </c>
      <c r="B66">
        <f>IF('medal-scoreboard'!J66='medal-scoreboard'!J65,'medal-scoreboard'!B65,'medal-scoreboard'!A66)</f>
        <v>57</v>
      </c>
      <c r="C66" t="s">
        <v>160</v>
      </c>
      <c r="D66" t="s">
        <v>161</v>
      </c>
      <c r="E66" t="s">
        <v>47</v>
      </c>
      <c r="F66">
        <v>0</v>
      </c>
      <c r="G66">
        <v>0</v>
      </c>
      <c r="H66">
        <v>0</v>
      </c>
      <c r="I66">
        <v>6</v>
      </c>
      <c r="J66">
        <v>6</v>
      </c>
    </row>
    <row r="67" spans="1:10" ht="12.75">
      <c r="A67">
        <f>'medal-scoreboard'!A66+1</f>
        <v>66</v>
      </c>
      <c r="B67">
        <f>IF('medal-scoreboard'!J67='medal-scoreboard'!J66,'medal-scoreboard'!B66,'medal-scoreboard'!A67)</f>
        <v>57</v>
      </c>
      <c r="C67" t="s">
        <v>162</v>
      </c>
      <c r="D67" t="s">
        <v>163</v>
      </c>
      <c r="E67" t="s">
        <v>124</v>
      </c>
      <c r="F67">
        <v>0</v>
      </c>
      <c r="G67">
        <v>0</v>
      </c>
      <c r="H67">
        <v>0</v>
      </c>
      <c r="I67">
        <v>6</v>
      </c>
      <c r="J67">
        <v>6</v>
      </c>
    </row>
    <row r="68" spans="1:10" ht="12.75">
      <c r="A68">
        <f>'medal-scoreboard'!A67+1</f>
        <v>67</v>
      </c>
      <c r="B68">
        <f>IF('medal-scoreboard'!J68='medal-scoreboard'!J67,'medal-scoreboard'!B67,'medal-scoreboard'!A68)</f>
        <v>57</v>
      </c>
      <c r="C68" t="s">
        <v>164</v>
      </c>
      <c r="D68" t="s">
        <v>165</v>
      </c>
      <c r="E68" t="s">
        <v>13</v>
      </c>
      <c r="F68">
        <v>0</v>
      </c>
      <c r="G68">
        <v>0</v>
      </c>
      <c r="H68">
        <v>0</v>
      </c>
      <c r="I68">
        <v>6</v>
      </c>
      <c r="J68">
        <v>6</v>
      </c>
    </row>
    <row r="69" spans="1:10" ht="12.75">
      <c r="A69">
        <f>'medal-scoreboard'!A68+1</f>
        <v>68</v>
      </c>
      <c r="B69">
        <f>IF('medal-scoreboard'!J69='medal-scoreboard'!J68,'medal-scoreboard'!B68,'medal-scoreboard'!A69)</f>
        <v>57</v>
      </c>
      <c r="C69" t="s">
        <v>166</v>
      </c>
      <c r="D69" t="s">
        <v>167</v>
      </c>
      <c r="E69" t="s">
        <v>124</v>
      </c>
      <c r="F69">
        <v>0</v>
      </c>
      <c r="G69">
        <v>0</v>
      </c>
      <c r="H69">
        <v>0</v>
      </c>
      <c r="I69">
        <v>6</v>
      </c>
      <c r="J69">
        <v>6</v>
      </c>
    </row>
    <row r="70" spans="1:10" ht="12.75">
      <c r="A70">
        <f>'medal-scoreboard'!A69+1</f>
        <v>69</v>
      </c>
      <c r="B70">
        <f>IF('medal-scoreboard'!J70='medal-scoreboard'!J69,'medal-scoreboard'!B69,'medal-scoreboard'!A70)</f>
        <v>57</v>
      </c>
      <c r="C70" t="s">
        <v>168</v>
      </c>
      <c r="D70" t="s">
        <v>169</v>
      </c>
      <c r="E70" t="s">
        <v>16</v>
      </c>
      <c r="F70">
        <v>0</v>
      </c>
      <c r="G70">
        <v>0</v>
      </c>
      <c r="H70">
        <v>0</v>
      </c>
      <c r="I70">
        <v>6</v>
      </c>
      <c r="J70">
        <v>6</v>
      </c>
    </row>
    <row r="71" spans="1:10" ht="12.75">
      <c r="A71">
        <f>'medal-scoreboard'!A70+1</f>
        <v>70</v>
      </c>
      <c r="B71">
        <f>IF('medal-scoreboard'!J71='medal-scoreboard'!J70,'medal-scoreboard'!B70,'medal-scoreboard'!A71)</f>
        <v>57</v>
      </c>
      <c r="C71" t="s">
        <v>172</v>
      </c>
      <c r="D71" t="s">
        <v>173</v>
      </c>
      <c r="E71" t="s">
        <v>124</v>
      </c>
      <c r="F71">
        <v>0</v>
      </c>
      <c r="G71">
        <v>0</v>
      </c>
      <c r="H71">
        <v>0</v>
      </c>
      <c r="I71">
        <v>6</v>
      </c>
      <c r="J71">
        <v>6</v>
      </c>
    </row>
    <row r="72" spans="1:10" ht="12.75">
      <c r="A72">
        <f>'medal-scoreboard'!A71+1</f>
        <v>71</v>
      </c>
      <c r="B72">
        <f>IF('medal-scoreboard'!J72='medal-scoreboard'!J71,'medal-scoreboard'!B71,'medal-scoreboard'!A72)</f>
        <v>71</v>
      </c>
      <c r="C72" t="s">
        <v>174</v>
      </c>
      <c r="D72" t="s">
        <v>175</v>
      </c>
      <c r="E72" t="s">
        <v>16</v>
      </c>
      <c r="F72">
        <v>0</v>
      </c>
      <c r="G72">
        <v>0</v>
      </c>
      <c r="H72">
        <v>5</v>
      </c>
      <c r="I72">
        <v>0</v>
      </c>
      <c r="J72">
        <v>5</v>
      </c>
    </row>
    <row r="73" spans="1:10" ht="12.75">
      <c r="A73">
        <f>'medal-scoreboard'!A72+1</f>
        <v>72</v>
      </c>
      <c r="B73">
        <f>IF('medal-scoreboard'!J73='medal-scoreboard'!J72,'medal-scoreboard'!B72,'medal-scoreboard'!A73)</f>
        <v>71</v>
      </c>
      <c r="C73" t="s">
        <v>176</v>
      </c>
      <c r="D73" t="s">
        <v>177</v>
      </c>
      <c r="E73" t="s">
        <v>13</v>
      </c>
      <c r="F73">
        <v>0</v>
      </c>
      <c r="G73">
        <v>0</v>
      </c>
      <c r="H73">
        <v>5</v>
      </c>
      <c r="I73">
        <v>0</v>
      </c>
      <c r="J73">
        <v>5</v>
      </c>
    </row>
    <row r="74" spans="1:10" ht="12.75">
      <c r="A74">
        <f>'medal-scoreboard'!A73+1</f>
        <v>73</v>
      </c>
      <c r="B74">
        <f>IF('medal-scoreboard'!J74='medal-scoreboard'!J73,'medal-scoreboard'!B73,'medal-scoreboard'!A74)</f>
        <v>73</v>
      </c>
      <c r="C74" t="s">
        <v>178</v>
      </c>
      <c r="D74" t="s">
        <v>179</v>
      </c>
      <c r="E74" t="s">
        <v>124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>
        <f>'medal-scoreboard'!A74+1</f>
        <v>74</v>
      </c>
      <c r="B75">
        <f>IF('medal-scoreboard'!J75='medal-scoreboard'!J74,'medal-scoreboard'!B74,'medal-scoreboard'!A75)</f>
        <v>73</v>
      </c>
      <c r="C75" t="s">
        <v>180</v>
      </c>
      <c r="D75" t="s">
        <v>181</v>
      </c>
      <c r="E75" t="s">
        <v>60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ht="12.75">
      <c r="A76">
        <f>'medal-scoreboard'!A75+1</f>
        <v>75</v>
      </c>
      <c r="B76">
        <f>IF('medal-scoreboard'!J76='medal-scoreboard'!J75,'medal-scoreboard'!B75,'medal-scoreboard'!A76)</f>
        <v>73</v>
      </c>
      <c r="C76" t="s">
        <v>182</v>
      </c>
      <c r="D76" t="s">
        <v>183</v>
      </c>
      <c r="E76" t="s">
        <v>124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>
        <f>'medal-scoreboard'!A76+1</f>
        <v>76</v>
      </c>
      <c r="B77">
        <f>IF('medal-scoreboard'!J77='medal-scoreboard'!J76,'medal-scoreboard'!B76,'medal-scoreboard'!A77)</f>
        <v>73</v>
      </c>
      <c r="C77" t="s">
        <v>184</v>
      </c>
      <c r="D77" t="s">
        <v>185</v>
      </c>
      <c r="E77" t="s">
        <v>186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>
        <f>'medal-scoreboard'!A77+1</f>
        <v>77</v>
      </c>
      <c r="B78">
        <f>IF('medal-scoreboard'!J78='medal-scoreboard'!J77,'medal-scoreboard'!B77,'medal-scoreboard'!A78)</f>
        <v>73</v>
      </c>
      <c r="C78" t="s">
        <v>187</v>
      </c>
      <c r="D78" t="s">
        <v>188</v>
      </c>
      <c r="E78" t="s">
        <v>44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>
        <f>'medal-scoreboard'!A78+1</f>
        <v>78</v>
      </c>
      <c r="B79">
        <f>IF('medal-scoreboard'!J79='medal-scoreboard'!J78,'medal-scoreboard'!B78,'medal-scoreboard'!A79)</f>
        <v>73</v>
      </c>
      <c r="C79" t="s">
        <v>189</v>
      </c>
      <c r="D79" t="s">
        <v>190</v>
      </c>
      <c r="E79" t="s">
        <v>124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f>'medal-scoreboard'!A79+1</f>
        <v>79</v>
      </c>
      <c r="B80">
        <f>IF('medal-scoreboard'!J80='medal-scoreboard'!J79,'medal-scoreboard'!B79,'medal-scoreboard'!A80)</f>
        <v>73</v>
      </c>
      <c r="C80" t="s">
        <v>195</v>
      </c>
      <c r="D80" t="s">
        <v>196</v>
      </c>
      <c r="E80" t="s">
        <v>44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ht="12.75">
      <c r="A81">
        <f>'medal-scoreboard'!A80+1</f>
        <v>80</v>
      </c>
      <c r="B81">
        <f>IF('medal-scoreboard'!J81='medal-scoreboard'!J80,'medal-scoreboard'!B80,'medal-scoreboard'!A81)</f>
        <v>73</v>
      </c>
      <c r="C81" t="s">
        <v>197</v>
      </c>
      <c r="D81" t="s">
        <v>198</v>
      </c>
      <c r="E81" t="s">
        <v>27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>
        <f>'medal-scoreboard'!A81+1</f>
        <v>81</v>
      </c>
      <c r="B82">
        <f>IF('medal-scoreboard'!J82='medal-scoreboard'!J81,'medal-scoreboard'!B81,'medal-scoreboard'!A82)</f>
        <v>73</v>
      </c>
      <c r="C82" t="s">
        <v>201</v>
      </c>
      <c r="D82" t="s">
        <v>202</v>
      </c>
      <c r="E82" t="s">
        <v>44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>
        <f>'medal-scoreboard'!A82+1</f>
        <v>82</v>
      </c>
      <c r="B83">
        <f>IF('medal-scoreboard'!J83='medal-scoreboard'!J82,'medal-scoreboard'!B82,'medal-scoreboard'!A83)</f>
        <v>73</v>
      </c>
      <c r="C83" t="s">
        <v>203</v>
      </c>
      <c r="D83" t="s">
        <v>204</v>
      </c>
      <c r="E83" t="s">
        <v>44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1" ht="14.25">
      <c r="A84">
        <f>'medal-scoreboard'!A83+1</f>
        <v>83</v>
      </c>
      <c r="B84">
        <f>IF('medal-scoreboard'!J84='medal-scoreboard'!J83,'medal-scoreboard'!B83,'medal-scoreboard'!A84)</f>
        <v>73</v>
      </c>
      <c r="C84" t="s">
        <v>205</v>
      </c>
      <c r="D84" s="1" t="s">
        <v>206</v>
      </c>
      <c r="E84" t="s">
        <v>124</v>
      </c>
      <c r="F84">
        <v>0</v>
      </c>
      <c r="G84">
        <v>0</v>
      </c>
      <c r="H84">
        <v>0</v>
      </c>
      <c r="I84">
        <v>0</v>
      </c>
      <c r="J84">
        <v>0</v>
      </c>
      <c r="K84" s="2"/>
    </row>
    <row r="85" spans="1:10" ht="12.75">
      <c r="A85">
        <f>'medal-scoreboard'!A84+1</f>
        <v>84</v>
      </c>
      <c r="B85">
        <f>IF('medal-scoreboard'!J85='medal-scoreboard'!J84,'medal-scoreboard'!B84,'medal-scoreboard'!A85)</f>
        <v>73</v>
      </c>
      <c r="C85" t="s">
        <v>209</v>
      </c>
      <c r="D85" t="s">
        <v>210</v>
      </c>
      <c r="E85" t="s">
        <v>155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2.75">
      <c r="A86">
        <f>'medal-scoreboard'!A85+1</f>
        <v>85</v>
      </c>
      <c r="B86">
        <f>IF('medal-scoreboard'!J86='medal-scoreboard'!J85,'medal-scoreboard'!B85,'medal-scoreboard'!A86)</f>
        <v>73</v>
      </c>
      <c r="C86" t="s">
        <v>211</v>
      </c>
      <c r="D86" t="s">
        <v>212</v>
      </c>
      <c r="E86" t="s">
        <v>155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ht="12.75">
      <c r="A87">
        <f>'medal-scoreboard'!A86+1</f>
        <v>86</v>
      </c>
      <c r="B87">
        <f>IF('medal-scoreboard'!J87='medal-scoreboard'!J86,'medal-scoreboard'!B86,'medal-scoreboard'!A87)</f>
        <v>73</v>
      </c>
      <c r="C87" t="s">
        <v>213</v>
      </c>
      <c r="D87" t="s">
        <v>214</v>
      </c>
      <c r="E87" t="s">
        <v>144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4.25">
      <c r="A88">
        <f>'medal-scoreboard'!A87+1</f>
        <v>87</v>
      </c>
      <c r="B88">
        <f>IF('medal-scoreboard'!J88='medal-scoreboard'!J87,'medal-scoreboard'!B87,'medal-scoreboard'!A88)</f>
        <v>73</v>
      </c>
      <c r="C88" t="s">
        <v>217</v>
      </c>
      <c r="D88" s="1" t="s">
        <v>218</v>
      </c>
      <c r="E88" t="s">
        <v>60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ht="12.75">
      <c r="A89">
        <f>'medal-scoreboard'!A88+1</f>
        <v>88</v>
      </c>
      <c r="B89">
        <f>IF('medal-scoreboard'!J89='medal-scoreboard'!J88,'medal-scoreboard'!B88,'medal-scoreboard'!A89)</f>
        <v>73</v>
      </c>
      <c r="C89" t="s">
        <v>219</v>
      </c>
      <c r="D89" t="s">
        <v>220</v>
      </c>
      <c r="E89" t="s">
        <v>60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>
        <f>'medal-scoreboard'!A89+1</f>
        <v>89</v>
      </c>
      <c r="B90">
        <f>IF('medal-scoreboard'!J90='medal-scoreboard'!J89,'medal-scoreboard'!B89,'medal-scoreboard'!A90)</f>
        <v>73</v>
      </c>
      <c r="C90" t="s">
        <v>221</v>
      </c>
      <c r="D90" t="s">
        <v>222</v>
      </c>
      <c r="E90" t="s">
        <v>44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>
        <f>'medal-scoreboard'!A90+1</f>
        <v>90</v>
      </c>
      <c r="B91">
        <f>IF('medal-scoreboard'!J91='medal-scoreboard'!J90,'medal-scoreboard'!B90,'medal-scoreboard'!A91)</f>
        <v>73</v>
      </c>
      <c r="C91" t="s">
        <v>223</v>
      </c>
      <c r="D91" t="s">
        <v>224</v>
      </c>
      <c r="E91" t="s">
        <v>44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2.75">
      <c r="A92">
        <f>'medal-scoreboard'!A91+1</f>
        <v>91</v>
      </c>
      <c r="B92">
        <f>IF('medal-scoreboard'!J92='medal-scoreboard'!J91,'medal-scoreboard'!B91,'medal-scoreboard'!A92)</f>
        <v>73</v>
      </c>
      <c r="C92" t="s">
        <v>231</v>
      </c>
      <c r="D92" t="s">
        <v>232</v>
      </c>
      <c r="E92" t="s">
        <v>144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2.75">
      <c r="A93">
        <f>'medal-scoreboard'!A92+1</f>
        <v>92</v>
      </c>
      <c r="B93">
        <f>IF('medal-scoreboard'!J93='medal-scoreboard'!J92,'medal-scoreboard'!B92,'medal-scoreboard'!A93)</f>
        <v>73</v>
      </c>
      <c r="C93" t="s">
        <v>237</v>
      </c>
      <c r="D93" t="s">
        <v>238</v>
      </c>
      <c r="E93" t="s">
        <v>27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2.75">
      <c r="A94">
        <f>'medal-scoreboard'!A93+1</f>
        <v>93</v>
      </c>
      <c r="B94">
        <f>IF('medal-scoreboard'!J94='medal-scoreboard'!J93,'medal-scoreboard'!B93,'medal-scoreboard'!A94)</f>
        <v>73</v>
      </c>
      <c r="C94" t="s">
        <v>239</v>
      </c>
      <c r="D94" t="s">
        <v>240</v>
      </c>
      <c r="E94" t="s">
        <v>27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>
        <f>'medal-scoreboard'!A94+1</f>
        <v>94</v>
      </c>
      <c r="B95">
        <f>IF('medal-scoreboard'!J95='medal-scoreboard'!J94,'medal-scoreboard'!B94,'medal-scoreboard'!A95)</f>
        <v>73</v>
      </c>
      <c r="C95" t="s">
        <v>243</v>
      </c>
      <c r="D95" t="s">
        <v>244</v>
      </c>
      <c r="E95" t="s">
        <v>60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4.25">
      <c r="A96">
        <f>'medal-scoreboard'!A95+1</f>
        <v>95</v>
      </c>
      <c r="B96">
        <f>IF('medal-scoreboard'!J96='medal-scoreboard'!J95,'medal-scoreboard'!B95,'medal-scoreboard'!A96)</f>
        <v>73</v>
      </c>
      <c r="C96" t="s">
        <v>245</v>
      </c>
      <c r="D96" s="1" t="s">
        <v>246</v>
      </c>
      <c r="E96" t="s">
        <v>155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2.75">
      <c r="A97">
        <f>'medal-scoreboard'!A96+1</f>
        <v>96</v>
      </c>
      <c r="B97">
        <f>IF('medal-scoreboard'!J97='medal-scoreboard'!J96,'medal-scoreboard'!B96,'medal-scoreboard'!A97)</f>
        <v>73</v>
      </c>
      <c r="C97" t="s">
        <v>247</v>
      </c>
      <c r="D97" t="s">
        <v>248</v>
      </c>
      <c r="E97" t="s">
        <v>27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>
        <f>'medal-scoreboard'!A97+1</f>
        <v>97</v>
      </c>
      <c r="B98">
        <f>IF('medal-scoreboard'!J98='medal-scoreboard'!J97,'medal-scoreboard'!B97,'medal-scoreboard'!A98)</f>
        <v>73</v>
      </c>
      <c r="C98" t="s">
        <v>249</v>
      </c>
      <c r="D98" t="s">
        <v>250</v>
      </c>
      <c r="E98" t="s">
        <v>27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>
        <f>'medal-scoreboard'!A98+1</f>
        <v>98</v>
      </c>
      <c r="B99">
        <f>IF('medal-scoreboard'!J99='medal-scoreboard'!J98,'medal-scoreboard'!B98,'medal-scoreboard'!A99)</f>
        <v>73</v>
      </c>
      <c r="C99" t="s">
        <v>251</v>
      </c>
      <c r="D99" t="s">
        <v>252</v>
      </c>
      <c r="E99" t="s">
        <v>63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>
        <f>'medal-scoreboard'!A99+1</f>
        <v>99</v>
      </c>
      <c r="B100">
        <f>IF('medal-scoreboard'!J100='medal-scoreboard'!J99,'medal-scoreboard'!B99,'medal-scoreboard'!A100)</f>
        <v>73</v>
      </c>
      <c r="C100" t="s">
        <v>253</v>
      </c>
      <c r="D100" t="s">
        <v>254</v>
      </c>
      <c r="E100" t="s">
        <v>60</v>
      </c>
      <c r="F100">
        <v>0</v>
      </c>
      <c r="G100">
        <v>0</v>
      </c>
      <c r="H100">
        <v>0</v>
      </c>
      <c r="I100">
        <v>0</v>
      </c>
      <c r="J1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4" width="11.57421875" style="0" customWidth="1"/>
    <col min="5" max="6" width="12.140625" style="0" customWidth="1"/>
    <col min="7" max="7" width="20.7109375" style="0" customWidth="1"/>
    <col min="8" max="16384" width="11.57421875" style="0" customWidth="1"/>
  </cols>
  <sheetData>
    <row r="1" spans="1:7" ht="12.75">
      <c r="A1" s="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</row>
    <row r="2" spans="1:7" ht="12.75">
      <c r="A2" t="s">
        <v>22</v>
      </c>
      <c r="B2">
        <f>COUNTIF('medal-scoreboard'!$E$2:$E$10,'stats-by-flag'!A2)</f>
        <v>5</v>
      </c>
      <c r="C2">
        <f>COUNTIF('medal-scoreboard'!$E$11:$E$26,'stats-by-flag'!A2)</f>
        <v>5</v>
      </c>
      <c r="D2">
        <f>COUNTIF('medal-scoreboard'!$E$27:$E$50,'stats-by-flag'!A2)</f>
        <v>0</v>
      </c>
      <c r="E2">
        <f aca="true" t="shared" si="0" ref="E2:E14">SUM(B2:D2)</f>
        <v>10</v>
      </c>
      <c r="F2" s="1">
        <f>COUNTIF('full-scoreboard'!$E$2:$E$117,'stats-by-flag'!A2)</f>
        <v>12</v>
      </c>
      <c r="G2" s="1">
        <f>_xlfn.COUNTIFS('full-scoreboard'!$E$2:$E$117,'stats-by-flag'!A2,'full-scoreboard'!$K$2:$K$117,"")</f>
        <v>10</v>
      </c>
    </row>
    <row r="3" spans="1:7" ht="12.75">
      <c r="A3" t="s">
        <v>16</v>
      </c>
      <c r="B3">
        <f>COUNTIF('medal-scoreboard'!$E$2:$E$10,'stats-by-flag'!A3)</f>
        <v>1</v>
      </c>
      <c r="C3">
        <f>COUNTIF('medal-scoreboard'!$E$11:$E$26,'stats-by-flag'!A3)</f>
        <v>2</v>
      </c>
      <c r="D3">
        <f>COUNTIF('medal-scoreboard'!$E$27:$E$50,'stats-by-flag'!A3)</f>
        <v>3</v>
      </c>
      <c r="E3">
        <f t="shared" si="0"/>
        <v>6</v>
      </c>
      <c r="F3" s="1">
        <f>COUNTIF('full-scoreboard'!$E$2:$E$117,'stats-by-flag'!A3)</f>
        <v>8</v>
      </c>
      <c r="G3" s="1">
        <f>_xlfn.COUNTIFS('full-scoreboard'!$E$2:$E$117,'stats-by-flag'!A3,'full-scoreboard'!$K$2:$K$117,"")</f>
        <v>8</v>
      </c>
    </row>
    <row r="4" spans="1:7" ht="12.75">
      <c r="A4" t="s">
        <v>13</v>
      </c>
      <c r="B4">
        <f>COUNTIF('medal-scoreboard'!$E$2:$E$10,'stats-by-flag'!A4)</f>
        <v>1</v>
      </c>
      <c r="C4">
        <f>COUNTIF('medal-scoreboard'!$E$11:$E$26,'stats-by-flag'!A4)</f>
        <v>2</v>
      </c>
      <c r="D4">
        <f>COUNTIF('medal-scoreboard'!$E$27:$E$50,'stats-by-flag'!A4)</f>
        <v>2</v>
      </c>
      <c r="E4">
        <f t="shared" si="0"/>
        <v>5</v>
      </c>
      <c r="F4" s="1">
        <f>COUNTIF('full-scoreboard'!$E$2:$E$117,'stats-by-flag'!A4)</f>
        <v>13</v>
      </c>
      <c r="G4" s="1">
        <f>_xlfn.COUNTIFS('full-scoreboard'!$E$2:$E$117,'stats-by-flag'!A4,'full-scoreboard'!$K$2:$K$117,"")</f>
        <v>10</v>
      </c>
    </row>
    <row r="5" spans="1:7" ht="12.75">
      <c r="A5" t="s">
        <v>19</v>
      </c>
      <c r="B5">
        <f>COUNTIF('medal-scoreboard'!$E$2:$E$10,'stats-by-flag'!A5)</f>
        <v>1</v>
      </c>
      <c r="C5">
        <f>COUNTIF('medal-scoreboard'!$E$11:$E$26,'stats-by-flag'!A5)</f>
        <v>0</v>
      </c>
      <c r="D5">
        <f>COUNTIF('medal-scoreboard'!$E$27:$E$50,'stats-by-flag'!A5)</f>
        <v>6</v>
      </c>
      <c r="E5">
        <f t="shared" si="0"/>
        <v>7</v>
      </c>
      <c r="F5" s="1">
        <f>COUNTIF('full-scoreboard'!$E$2:$E$117,'stats-by-flag'!A5)</f>
        <v>15</v>
      </c>
      <c r="G5" s="1">
        <f>_xlfn.COUNTIFS('full-scoreboard'!$E$2:$E$117,'stats-by-flag'!A5,'full-scoreboard'!$K$2:$K$117,"")</f>
        <v>10</v>
      </c>
    </row>
    <row r="6" spans="1:7" ht="12.75">
      <c r="A6" t="s">
        <v>27</v>
      </c>
      <c r="B6">
        <f>COUNTIF('medal-scoreboard'!$E$2:$E$10,'stats-by-flag'!A6)</f>
        <v>1</v>
      </c>
      <c r="C6">
        <f>COUNTIF('medal-scoreboard'!$E$11:$E$26,'stats-by-flag'!A6)</f>
        <v>0</v>
      </c>
      <c r="D6">
        <f>COUNTIF('medal-scoreboard'!$E$27:$E$50,'stats-by-flag'!A6)</f>
        <v>3</v>
      </c>
      <c r="E6">
        <f t="shared" si="0"/>
        <v>4</v>
      </c>
      <c r="F6" s="1">
        <f>COUNTIF('full-scoreboard'!$E$2:$E$117,'stats-by-flag'!A6)</f>
        <v>9</v>
      </c>
      <c r="G6" s="1">
        <f>_xlfn.COUNTIFS('full-scoreboard'!$E$2:$E$117,'stats-by-flag'!A6,'full-scoreboard'!$K$2:$K$117,"")</f>
        <v>9</v>
      </c>
    </row>
    <row r="7" spans="1:7" ht="12.75">
      <c r="A7" t="s">
        <v>47</v>
      </c>
      <c r="B7">
        <f>COUNTIF('medal-scoreboard'!$E$2:$E$10,'stats-by-flag'!A7)</f>
        <v>0</v>
      </c>
      <c r="C7">
        <f>COUNTIF('medal-scoreboard'!$E$11:$E$26,'stats-by-flag'!A7)</f>
        <v>4</v>
      </c>
      <c r="D7">
        <f>COUNTIF('medal-scoreboard'!$E$27:$E$50,'stats-by-flag'!A7)</f>
        <v>3</v>
      </c>
      <c r="E7">
        <f t="shared" si="0"/>
        <v>7</v>
      </c>
      <c r="F7" s="1">
        <f>COUNTIF('full-scoreboard'!$E$2:$E$117,'stats-by-flag'!A7)</f>
        <v>10</v>
      </c>
      <c r="G7" s="1">
        <f>_xlfn.COUNTIFS('full-scoreboard'!$E$2:$E$117,'stats-by-flag'!A7,'full-scoreboard'!$K$2:$K$117,"")</f>
        <v>10</v>
      </c>
    </row>
    <row r="8" spans="1:7" ht="12.75">
      <c r="A8" t="s">
        <v>44</v>
      </c>
      <c r="B8">
        <f>COUNTIF('medal-scoreboard'!$E$2:$E$10,'stats-by-flag'!A8)</f>
        <v>0</v>
      </c>
      <c r="C8">
        <f>COUNTIF('medal-scoreboard'!$E$11:$E$26,'stats-by-flag'!A8)</f>
        <v>1</v>
      </c>
      <c r="D8">
        <f>COUNTIF('medal-scoreboard'!$E$27:$E$50,'stats-by-flag'!A8)</f>
        <v>3</v>
      </c>
      <c r="E8">
        <f t="shared" si="0"/>
        <v>4</v>
      </c>
      <c r="F8" s="1">
        <f>COUNTIF('full-scoreboard'!$E$2:$E$117,'stats-by-flag'!A8)</f>
        <v>13</v>
      </c>
      <c r="G8" s="1">
        <f>_xlfn.COUNTIFS('full-scoreboard'!$E$2:$E$117,'stats-by-flag'!A8,'full-scoreboard'!$K$2:$K$117,"")</f>
        <v>10</v>
      </c>
    </row>
    <row r="9" spans="1:7" ht="12.75">
      <c r="A9" t="s">
        <v>63</v>
      </c>
      <c r="B9">
        <f>COUNTIF('medal-scoreboard'!$E$2:$E$10,'stats-by-flag'!A9)</f>
        <v>0</v>
      </c>
      <c r="C9">
        <f>COUNTIF('medal-scoreboard'!$E$11:$E$26,'stats-by-flag'!A9)</f>
        <v>1</v>
      </c>
      <c r="D9">
        <f>COUNTIF('medal-scoreboard'!$E$27:$E$50,'stats-by-flag'!A9)</f>
        <v>3</v>
      </c>
      <c r="E9">
        <f t="shared" si="0"/>
        <v>4</v>
      </c>
      <c r="F9" s="1">
        <f>COUNTIF('full-scoreboard'!$E$2:$E$117,'stats-by-flag'!A9)</f>
        <v>7</v>
      </c>
      <c r="G9" s="1">
        <f>_xlfn.COUNTIFS('full-scoreboard'!$E$2:$E$117,'stats-by-flag'!A9,'full-scoreboard'!$K$2:$K$117,"")</f>
        <v>7</v>
      </c>
    </row>
    <row r="10" spans="1:7" ht="12.75">
      <c r="A10" t="s">
        <v>60</v>
      </c>
      <c r="B10">
        <f>COUNTIF('medal-scoreboard'!$E$2:$E$10,'stats-by-flag'!A10)</f>
        <v>0</v>
      </c>
      <c r="C10">
        <f>COUNTIF('medal-scoreboard'!$E$11:$E$26,'stats-by-flag'!A10)</f>
        <v>1</v>
      </c>
      <c r="D10">
        <f>COUNTIF('medal-scoreboard'!$E$27:$E$50,'stats-by-flag'!A10)</f>
        <v>1</v>
      </c>
      <c r="E10">
        <f t="shared" si="0"/>
        <v>2</v>
      </c>
      <c r="F10" s="1">
        <f>COUNTIF('full-scoreboard'!$E$2:$E$117,'stats-by-flag'!A10)</f>
        <v>7</v>
      </c>
      <c r="G10" s="1">
        <f>_xlfn.COUNTIFS('full-scoreboard'!$E$2:$E$117,'stats-by-flag'!A10,'full-scoreboard'!$K$2:$K$117,"")</f>
        <v>7</v>
      </c>
    </row>
    <row r="11" spans="1:7" ht="12.75">
      <c r="A11" t="s">
        <v>124</v>
      </c>
      <c r="B11">
        <f>COUNTIF('medal-scoreboard'!$E$2:$E$10,'stats-by-flag'!A11)</f>
        <v>0</v>
      </c>
      <c r="C11">
        <f>COUNTIF('medal-scoreboard'!$E$11:$E$26,'stats-by-flag'!A11)</f>
        <v>0</v>
      </c>
      <c r="D11">
        <f>COUNTIF('medal-scoreboard'!$E$27:$E$50,'stats-by-flag'!A11)</f>
        <v>0</v>
      </c>
      <c r="E11">
        <f t="shared" si="0"/>
        <v>0</v>
      </c>
      <c r="F11" s="1">
        <f>COUNTIF('full-scoreboard'!$E$2:$E$117,'stats-by-flag'!A11)</f>
        <v>14</v>
      </c>
      <c r="G11" s="1">
        <f>_xlfn.COUNTIFS('full-scoreboard'!$E$2:$E$117,'stats-by-flag'!A11,'full-scoreboard'!$K$2:$K$117,"")</f>
        <v>10</v>
      </c>
    </row>
    <row r="12" spans="1:7" ht="12.75">
      <c r="A12" t="s">
        <v>144</v>
      </c>
      <c r="B12">
        <f>COUNTIF('medal-scoreboard'!$E$2:$E$10,'stats-by-flag'!A12)</f>
        <v>0</v>
      </c>
      <c r="C12">
        <f>COUNTIF('medal-scoreboard'!$E$11:$E$26,'stats-by-flag'!A12)</f>
        <v>0</v>
      </c>
      <c r="D12">
        <f>COUNTIF('medal-scoreboard'!$E$27:$E$50,'stats-by-flag'!A12)</f>
        <v>0</v>
      </c>
      <c r="E12">
        <f t="shared" si="0"/>
        <v>0</v>
      </c>
      <c r="F12" s="1">
        <f>COUNTIF('full-scoreboard'!$E$2:$E$117,'stats-by-flag'!A12)</f>
        <v>3</v>
      </c>
      <c r="G12" s="1">
        <f>_xlfn.COUNTIFS('full-scoreboard'!$E$2:$E$117,'stats-by-flag'!A12,'full-scoreboard'!$K$2:$K$117,"")</f>
        <v>3</v>
      </c>
    </row>
    <row r="13" spans="1:7" ht="12.75">
      <c r="A13" t="s">
        <v>155</v>
      </c>
      <c r="B13">
        <f>COUNTIF('medal-scoreboard'!$E$2:$E$10,'stats-by-flag'!A13)</f>
        <v>0</v>
      </c>
      <c r="C13">
        <f>COUNTIF('medal-scoreboard'!$E$11:$E$26,'stats-by-flag'!A13)</f>
        <v>0</v>
      </c>
      <c r="D13">
        <f>COUNTIF('medal-scoreboard'!$E$27:$E$50,'stats-by-flag'!A13)</f>
        <v>0</v>
      </c>
      <c r="E13">
        <f t="shared" si="0"/>
        <v>0</v>
      </c>
      <c r="F13" s="1">
        <f>COUNTIF('full-scoreboard'!$E$2:$E$117,'stats-by-flag'!A13)</f>
        <v>4</v>
      </c>
      <c r="G13" s="1">
        <f>_xlfn.COUNTIFS('full-scoreboard'!$E$2:$E$117,'stats-by-flag'!A13,'full-scoreboard'!$K$2:$K$117,"")</f>
        <v>4</v>
      </c>
    </row>
    <row r="14" spans="1:7" ht="12.75">
      <c r="A14" t="s">
        <v>186</v>
      </c>
      <c r="B14">
        <f>COUNTIF('medal-scoreboard'!$E$2:$E$10,'stats-by-flag'!A14)</f>
        <v>0</v>
      </c>
      <c r="C14">
        <f>COUNTIF('medal-scoreboard'!$E$11:$E$26,'stats-by-flag'!A14)</f>
        <v>0</v>
      </c>
      <c r="D14">
        <f>COUNTIF('medal-scoreboard'!$E$27:$E$50,'stats-by-flag'!A14)</f>
        <v>0</v>
      </c>
      <c r="E14">
        <f t="shared" si="0"/>
        <v>0</v>
      </c>
      <c r="F14" s="1">
        <f>COUNTIF('full-scoreboard'!$E$2:$E$117,'stats-by-flag'!A14)</f>
        <v>1</v>
      </c>
      <c r="G14" s="1">
        <f>_xlfn.COUNTIFS('full-scoreboard'!$E$2:$E$117,'stats-by-flag'!A14,'full-scoreboard'!$K$2:$K$117,"")</f>
        <v>1</v>
      </c>
    </row>
    <row r="15" spans="1:7" ht="12.75">
      <c r="A15" t="s">
        <v>268</v>
      </c>
      <c r="B15">
        <f>SUM(B2:B14)</f>
        <v>9</v>
      </c>
      <c r="C15">
        <f>SUM(C2:C14)</f>
        <v>16</v>
      </c>
      <c r="D15">
        <f>SUM(D2:D14)</f>
        <v>24</v>
      </c>
      <c r="E15">
        <f>SUM(E2:E14)</f>
        <v>49</v>
      </c>
      <c r="F15">
        <f>SUM(F2:F14)</f>
        <v>116</v>
      </c>
      <c r="G15">
        <f>SUM(G2:G14)</f>
        <v>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2019-06-09T14:59:17Z</dcterms:modified>
  <cp:category/>
  <cp:version/>
  <cp:contentType/>
  <cp:contentStatus/>
  <cp:revision>34</cp:revision>
</cp:coreProperties>
</file>